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DoubleEntry" sheetId="1" r:id="rId1"/>
    <sheet name="SortedDE" sheetId="2" r:id="rId2"/>
    <sheet name="Help" sheetId="3" r:id="rId3"/>
  </sheets>
  <definedNames>
    <definedName name="Account_Names">'DoubleEntry'!$G$1</definedName>
  </definedNames>
  <calcPr fullCalcOnLoad="1"/>
</workbook>
</file>

<file path=xl/comments1.xml><?xml version="1.0" encoding="utf-8"?>
<comments xmlns="http://schemas.openxmlformats.org/spreadsheetml/2006/main">
  <authors>
    <author>John Cox</author>
  </authors>
  <commentList>
    <comment ref="G1" authorId="0">
      <text>
        <r>
          <rPr>
            <b/>
            <sz val="8"/>
            <rFont val="Tahoma"/>
            <family val="0"/>
          </rPr>
          <t>John Cox:</t>
        </r>
        <r>
          <rPr>
            <sz val="8"/>
            <rFont val="Tahoma"/>
            <family val="0"/>
          </rPr>
          <t xml:space="preserve">
Please ensure there are no </t>
        </r>
        <r>
          <rPr>
            <b/>
            <sz val="8"/>
            <rFont val="Tahoma"/>
            <family val="2"/>
          </rPr>
          <t>gaps</t>
        </r>
        <r>
          <rPr>
            <sz val="8"/>
            <rFont val="Tahoma"/>
            <family val="0"/>
          </rPr>
          <t xml:space="preserve"> in the account name list.
The entries in </t>
        </r>
        <r>
          <rPr>
            <b/>
            <sz val="8"/>
            <rFont val="Tahoma"/>
            <family val="2"/>
          </rPr>
          <t>bold</t>
        </r>
        <r>
          <rPr>
            <sz val="8"/>
            <rFont val="Tahoma"/>
            <family val="0"/>
          </rPr>
          <t xml:space="preserve"> must NOT be deleted or altered.</t>
        </r>
      </text>
    </comment>
  </commentList>
</comments>
</file>

<file path=xl/comments2.xml><?xml version="1.0" encoding="utf-8"?>
<comments xmlns="http://schemas.openxmlformats.org/spreadsheetml/2006/main">
  <authors>
    <author>John Cox</author>
  </authors>
  <commentList>
    <comment ref="F1" authorId="0">
      <text>
        <r>
          <rPr>
            <b/>
            <sz val="8"/>
            <rFont val="Tahoma"/>
            <family val="0"/>
          </rPr>
          <t>John Cox:</t>
        </r>
        <r>
          <rPr>
            <sz val="8"/>
            <rFont val="Tahoma"/>
            <family val="0"/>
          </rPr>
          <t xml:space="preserve">
Negative values are credit balances c/d</t>
        </r>
      </text>
    </comment>
    <comment ref="G1" authorId="0">
      <text>
        <r>
          <rPr>
            <b/>
            <sz val="8"/>
            <rFont val="Tahoma"/>
            <family val="0"/>
          </rPr>
          <t>John Cox:</t>
        </r>
        <r>
          <rPr>
            <sz val="8"/>
            <rFont val="Tahoma"/>
            <family val="0"/>
          </rPr>
          <t xml:space="preserve">
This does NOT balance because of a bug in Excel which ignores the first subtotal value.
Also it adds the rows included in the subtotals.
Suggest manually delete the row values included in the subtotals.</t>
        </r>
      </text>
    </comment>
  </commentList>
</comments>
</file>

<file path=xl/sharedStrings.xml><?xml version="1.0" encoding="utf-8"?>
<sst xmlns="http://schemas.openxmlformats.org/spreadsheetml/2006/main" count="476" uniqueCount="52">
  <si>
    <t>Bank</t>
  </si>
  <si>
    <t>Capital</t>
  </si>
  <si>
    <t>Purchases</t>
  </si>
  <si>
    <t>Sales</t>
  </si>
  <si>
    <t>Cash</t>
  </si>
  <si>
    <t>Date</t>
  </si>
  <si>
    <t>DR Amount</t>
  </si>
  <si>
    <t>CR Amount</t>
  </si>
  <si>
    <t>Sales Returns</t>
  </si>
  <si>
    <t>Grand Total</t>
  </si>
  <si>
    <t>Balance C/D</t>
  </si>
  <si>
    <t>Trial Balance</t>
  </si>
  <si>
    <t>Purchases Returns</t>
  </si>
  <si>
    <t>Nominal Account Names</t>
  </si>
  <si>
    <t>DR/In</t>
  </si>
  <si>
    <t>CR/Out</t>
  </si>
  <si>
    <t>VAT</t>
  </si>
  <si>
    <t>Opening Balance</t>
  </si>
  <si>
    <t>Bank Total</t>
  </si>
  <si>
    <t>Purchases Total</t>
  </si>
  <si>
    <t>Purchases Returns Total</t>
  </si>
  <si>
    <t>Sales Total</t>
  </si>
  <si>
    <t>Sales Returns Total</t>
  </si>
  <si>
    <t>VAT Total</t>
  </si>
  <si>
    <t>Shower Power PLC</t>
  </si>
  <si>
    <t>Spa Systems Ltd</t>
  </si>
  <si>
    <t>Eastern Importers Ltd</t>
  </si>
  <si>
    <t>Eastern Electricity</t>
  </si>
  <si>
    <t>The Pagoda</t>
  </si>
  <si>
    <t>Beaumont Interiors</t>
  </si>
  <si>
    <t>Office Equipment</t>
  </si>
  <si>
    <t>Heat, Light and Power</t>
  </si>
  <si>
    <t>Beaumont Interiors Total</t>
  </si>
  <si>
    <t>Capital Total</t>
  </si>
  <si>
    <t>Eastern Importers Ltd Total</t>
  </si>
  <si>
    <t>Heat, Light and Power Total</t>
  </si>
  <si>
    <t>Office Equipment Total</t>
  </si>
  <si>
    <t>Shower Power PLC Total</t>
  </si>
  <si>
    <t>Spa Systems Ltd Total</t>
  </si>
  <si>
    <t>The Pagoda Total</t>
  </si>
  <si>
    <t>01/05/00</t>
  </si>
  <si>
    <t>13/05/00</t>
  </si>
  <si>
    <t>23/05/00</t>
  </si>
  <si>
    <t>21/05/00</t>
  </si>
  <si>
    <t>17/05/00</t>
  </si>
  <si>
    <t>30/05/00</t>
  </si>
  <si>
    <t>31/05/00</t>
  </si>
  <si>
    <t>03/05/00</t>
  </si>
  <si>
    <t>10/05/00</t>
  </si>
  <si>
    <t>11/05/00</t>
  </si>
  <si>
    <t>14/05/00</t>
  </si>
  <si>
    <t>22/05/00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</si>
</sst>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mm/dd/yy"/>
    <numFmt numFmtId="166" formatCode="[$-809]dd\ mmmm\ yyyy"/>
    <numFmt numFmtId="167" formatCode="0.0"/>
    <numFmt numFmtId="168" formatCode="0.000"/>
    <numFmt numFmtId="169" formatCode="m/d/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 horizontal="center"/>
    </xf>
    <xf numFmtId="16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133350</xdr:rowOff>
    </xdr:from>
    <xdr:to>
      <xdr:col>12</xdr:col>
      <xdr:colOff>38100</xdr:colOff>
      <xdr:row>7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9553575" y="161925"/>
          <a:ext cx="1847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formulas in cells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J1:L1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are those used in columns F to H. If you "lose" the formulas in columns F to H then copy them from cells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J1:L1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To obtain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trial balance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manually clear the contents of columns G and H for all rows NOT containing subtotals.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8</xdr:col>
      <xdr:colOff>552450</xdr:colOff>
      <xdr:row>37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171450"/>
          <a:ext cx="5210175" cy="5972175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This workbook has been developed to automate the entry of data used in the manual bookkeeping exercises used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OCR Bookkeeping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course at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Tamworth and Lichfield College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The workbook consists of 3 worksheets and a form. When the workbook is opened,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DoubleEntry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 is displayed. You should first ensure that the list of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Nominal Account Names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upto date. You can add, delete or amend these names as required. Some names are in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bold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should NOT be deleted as they are used in program code to ensure that entry of invalid data is reduced. For example, that debit entries are not made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Sales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Purchases Returns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that credit entries are not made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Purchases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Sales Returns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There should NOT be any gaps in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Account Names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list as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Excel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does not allow sorting of lists containing blank entries. On completion, sort the list of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Account Names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list by clicking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Sort Account Names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button.
You can enter your account transactions directly into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DoubleEntry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 or preferably using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Double Entries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form by clicking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Display Double Entries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button. Any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Brought Forward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Balances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must be entered directly into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DoubleEntry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 as there is no contra entry so cannot be entered using the form.
The form includes several edit checks using program code that cannot be made normally in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Excel.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 example it ensures that 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amount is not entered for both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entries, and that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totals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balance. When a transaction has been entered in the form, click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Save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 and the transaction detail is automatically copied to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DoubleEntry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worksheet. A minimum of two rows are inserted into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DoubleEntry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 and a third row is inserted if the transaction includes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(Incidentally, at the start of each accounting period start afresh by clicking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Clear Double Entry List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 in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DoubleEntry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worksheet). You can correct any errors by updating the entries at any time in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DoubleEntry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worksheet.
At the end of the accounting period, click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Create Sorted Accounts Subtotals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button. This clears existing entries in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SortedDE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worksheet, copies transactions from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DoubleEntry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 to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SortedDE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worksheet, sorts the transactions into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nominal account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order, and creates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subtotals.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If required, you can then manually create 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Trial Balance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within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SortedDE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 simply by clearing the contents of rows in columns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which do NOT contain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subtotals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04"/>
  <sheetViews>
    <sheetView tabSelected="1" workbookViewId="0" topLeftCell="A1">
      <selection activeCell="I25" sqref="I25"/>
    </sheetView>
  </sheetViews>
  <sheetFormatPr defaultColWidth="9.140625" defaultRowHeight="12.75"/>
  <cols>
    <col min="1" max="2" width="22.00390625" style="0" customWidth="1"/>
    <col min="3" max="3" width="11.8515625" style="0" customWidth="1"/>
    <col min="4" max="5" width="15.421875" style="0" customWidth="1"/>
    <col min="6" max="6" width="2.8515625" style="0" customWidth="1"/>
    <col min="7" max="7" width="25.57421875" style="0" bestFit="1" customWidth="1"/>
    <col min="8" max="8" width="3.421875" style="0" customWidth="1"/>
  </cols>
  <sheetData>
    <row r="1" spans="1:7" ht="12.75">
      <c r="A1" s="1" t="s">
        <v>14</v>
      </c>
      <c r="B1" s="1" t="s">
        <v>15</v>
      </c>
      <c r="C1" s="1" t="s">
        <v>5</v>
      </c>
      <c r="D1" s="1" t="s">
        <v>6</v>
      </c>
      <c r="E1" s="1" t="s">
        <v>7</v>
      </c>
      <c r="F1" s="1"/>
      <c r="G1" s="7" t="s">
        <v>13</v>
      </c>
    </row>
    <row r="2" spans="1:7" ht="12.75">
      <c r="A2" t="s">
        <v>28</v>
      </c>
      <c r="B2" t="s">
        <v>17</v>
      </c>
      <c r="C2" s="11" t="s">
        <v>40</v>
      </c>
      <c r="D2" s="9">
        <v>234.67</v>
      </c>
      <c r="E2" s="9"/>
      <c r="G2" s="8" t="s">
        <v>0</v>
      </c>
    </row>
    <row r="3" spans="1:7" ht="12.75">
      <c r="A3" t="s">
        <v>29</v>
      </c>
      <c r="B3" t="s">
        <v>17</v>
      </c>
      <c r="C3" s="11" t="s">
        <v>40</v>
      </c>
      <c r="D3" s="9">
        <v>1435.95</v>
      </c>
      <c r="E3" s="9"/>
      <c r="G3" s="6" t="s">
        <v>29</v>
      </c>
    </row>
    <row r="4" spans="1:7" ht="12.75">
      <c r="A4" t="s">
        <v>24</v>
      </c>
      <c r="B4" t="s">
        <v>17</v>
      </c>
      <c r="C4" s="11" t="s">
        <v>40</v>
      </c>
      <c r="D4" s="9"/>
      <c r="E4" s="9">
        <v>972.46</v>
      </c>
      <c r="G4" s="8" t="s">
        <v>1</v>
      </c>
    </row>
    <row r="5" spans="1:7" ht="12.75">
      <c r="A5" t="s">
        <v>25</v>
      </c>
      <c r="B5" t="s">
        <v>17</v>
      </c>
      <c r="C5" s="11" t="s">
        <v>40</v>
      </c>
      <c r="D5" s="9"/>
      <c r="E5" s="9">
        <v>854.35</v>
      </c>
      <c r="G5" s="8" t="s">
        <v>4</v>
      </c>
    </row>
    <row r="6" spans="1:7" ht="12.75">
      <c r="A6" t="s">
        <v>26</v>
      </c>
      <c r="B6" t="s">
        <v>17</v>
      </c>
      <c r="C6" s="11" t="s">
        <v>40</v>
      </c>
      <c r="D6" s="9"/>
      <c r="E6" s="9">
        <v>432.1</v>
      </c>
      <c r="G6" s="6" t="s">
        <v>27</v>
      </c>
    </row>
    <row r="7" spans="1:7" ht="12.75">
      <c r="A7" t="s">
        <v>0</v>
      </c>
      <c r="B7" t="s">
        <v>17</v>
      </c>
      <c r="C7" s="11" t="s">
        <v>40</v>
      </c>
      <c r="D7" s="9">
        <v>10587.5</v>
      </c>
      <c r="E7" s="9"/>
      <c r="G7" s="6" t="s">
        <v>26</v>
      </c>
    </row>
    <row r="8" spans="1:7" ht="12.75">
      <c r="A8" t="s">
        <v>1</v>
      </c>
      <c r="B8" t="s">
        <v>17</v>
      </c>
      <c r="C8" s="11" t="s">
        <v>40</v>
      </c>
      <c r="D8" s="9"/>
      <c r="E8" s="9">
        <v>18167.09</v>
      </c>
      <c r="G8" s="6" t="s">
        <v>31</v>
      </c>
    </row>
    <row r="9" spans="1:7" ht="12.75">
      <c r="A9" t="s">
        <v>30</v>
      </c>
      <c r="B9" t="s">
        <v>17</v>
      </c>
      <c r="C9" s="11" t="s">
        <v>40</v>
      </c>
      <c r="D9" s="9">
        <v>125.5</v>
      </c>
      <c r="E9" s="9"/>
      <c r="G9" s="6" t="s">
        <v>30</v>
      </c>
    </row>
    <row r="10" spans="1:7" ht="12.75">
      <c r="A10" t="s">
        <v>31</v>
      </c>
      <c r="B10" t="s">
        <v>17</v>
      </c>
      <c r="C10" s="11" t="s">
        <v>40</v>
      </c>
      <c r="D10" s="9">
        <v>765.65</v>
      </c>
      <c r="E10" s="9"/>
      <c r="G10" s="8" t="s">
        <v>2</v>
      </c>
    </row>
    <row r="11" spans="1:7" ht="12.75">
      <c r="A11" t="s">
        <v>2</v>
      </c>
      <c r="B11" t="s">
        <v>17</v>
      </c>
      <c r="C11" s="11" t="s">
        <v>40</v>
      </c>
      <c r="D11" s="9">
        <v>9856.35</v>
      </c>
      <c r="E11" s="9"/>
      <c r="G11" s="8" t="s">
        <v>12</v>
      </c>
    </row>
    <row r="12" spans="1:7" ht="12.75">
      <c r="A12" t="s">
        <v>12</v>
      </c>
      <c r="B12" t="s">
        <v>17</v>
      </c>
      <c r="C12" s="11" t="s">
        <v>40</v>
      </c>
      <c r="D12" s="9"/>
      <c r="E12" s="9">
        <v>642.35</v>
      </c>
      <c r="G12" s="8" t="s">
        <v>3</v>
      </c>
    </row>
    <row r="13" spans="1:7" ht="12.75">
      <c r="A13" t="s">
        <v>3</v>
      </c>
      <c r="B13" t="s">
        <v>17</v>
      </c>
      <c r="C13" s="11" t="s">
        <v>40</v>
      </c>
      <c r="D13" s="9"/>
      <c r="E13" s="9">
        <v>1586.52</v>
      </c>
      <c r="G13" s="8" t="s">
        <v>8</v>
      </c>
    </row>
    <row r="14" spans="1:7" ht="12.75">
      <c r="A14" t="s">
        <v>8</v>
      </c>
      <c r="B14" t="s">
        <v>17</v>
      </c>
      <c r="C14" s="11" t="s">
        <v>40</v>
      </c>
      <c r="D14" s="9">
        <v>246.85</v>
      </c>
      <c r="E14" s="9"/>
      <c r="G14" s="6" t="s">
        <v>24</v>
      </c>
    </row>
    <row r="15" spans="1:7" ht="12.75">
      <c r="A15" t="s">
        <v>16</v>
      </c>
      <c r="B15" t="s">
        <v>17</v>
      </c>
      <c r="C15" s="11" t="s">
        <v>40</v>
      </c>
      <c r="D15" s="9"/>
      <c r="E15" s="9">
        <v>597.6</v>
      </c>
      <c r="G15" s="6" t="s">
        <v>25</v>
      </c>
    </row>
    <row r="16" spans="1:7" ht="12.75">
      <c r="A16" t="s">
        <v>2</v>
      </c>
      <c r="B16" t="s">
        <v>24</v>
      </c>
      <c r="C16" s="11" t="s">
        <v>49</v>
      </c>
      <c r="D16" s="9">
        <v>159.89</v>
      </c>
      <c r="E16" s="9">
        <v>0</v>
      </c>
      <c r="G16" s="6" t="s">
        <v>28</v>
      </c>
    </row>
    <row r="17" spans="1:7" ht="12.75">
      <c r="A17" t="s">
        <v>24</v>
      </c>
      <c r="B17" t="s">
        <v>2</v>
      </c>
      <c r="C17" s="11" t="s">
        <v>49</v>
      </c>
      <c r="D17" s="9">
        <v>0</v>
      </c>
      <c r="E17" s="9">
        <v>187.87</v>
      </c>
      <c r="G17" s="8" t="s">
        <v>16</v>
      </c>
    </row>
    <row r="18" spans="1:7" ht="12.75">
      <c r="A18" t="s">
        <v>16</v>
      </c>
      <c r="B18" t="s">
        <v>24</v>
      </c>
      <c r="C18" s="11" t="s">
        <v>49</v>
      </c>
      <c r="D18" s="9">
        <v>27.98</v>
      </c>
      <c r="E18" s="9">
        <v>0</v>
      </c>
      <c r="G18" s="6"/>
    </row>
    <row r="19" spans="1:7" ht="12.75">
      <c r="A19" t="s">
        <v>2</v>
      </c>
      <c r="B19" t="s">
        <v>25</v>
      </c>
      <c r="C19" s="11" t="s">
        <v>41</v>
      </c>
      <c r="D19" s="9">
        <v>797.6</v>
      </c>
      <c r="E19" s="9">
        <v>0</v>
      </c>
      <c r="G19" s="6"/>
    </row>
    <row r="20" spans="1:7" ht="12.75">
      <c r="A20" t="s">
        <v>25</v>
      </c>
      <c r="B20" t="s">
        <v>2</v>
      </c>
      <c r="C20" s="11" t="s">
        <v>41</v>
      </c>
      <c r="D20" s="9">
        <v>0</v>
      </c>
      <c r="E20" s="9">
        <v>937.18</v>
      </c>
      <c r="G20" s="6"/>
    </row>
    <row r="21" spans="1:7" ht="12.75">
      <c r="A21" t="s">
        <v>16</v>
      </c>
      <c r="B21" t="s">
        <v>25</v>
      </c>
      <c r="C21" s="11" t="s">
        <v>41</v>
      </c>
      <c r="D21" s="9">
        <v>139.58</v>
      </c>
      <c r="E21" s="9">
        <v>0</v>
      </c>
      <c r="G21" s="6"/>
    </row>
    <row r="22" spans="1:7" ht="12.75">
      <c r="A22" t="s">
        <v>2</v>
      </c>
      <c r="B22" t="s">
        <v>26</v>
      </c>
      <c r="C22" s="11" t="s">
        <v>41</v>
      </c>
      <c r="D22" s="9">
        <v>97.92</v>
      </c>
      <c r="E22" s="9">
        <v>0</v>
      </c>
      <c r="G22" s="6"/>
    </row>
    <row r="23" spans="1:7" ht="12.75">
      <c r="A23" t="s">
        <v>26</v>
      </c>
      <c r="B23" t="s">
        <v>2</v>
      </c>
      <c r="C23" s="11" t="s">
        <v>41</v>
      </c>
      <c r="D23" s="9">
        <v>0</v>
      </c>
      <c r="E23" s="9">
        <v>115.06</v>
      </c>
      <c r="G23" s="6"/>
    </row>
    <row r="24" spans="1:7" ht="12.75">
      <c r="A24" t="s">
        <v>16</v>
      </c>
      <c r="B24" t="s">
        <v>26</v>
      </c>
      <c r="C24" s="11" t="s">
        <v>41</v>
      </c>
      <c r="D24" s="9">
        <v>17.14</v>
      </c>
      <c r="E24" s="9">
        <v>0</v>
      </c>
      <c r="G24" s="6"/>
    </row>
    <row r="25" spans="1:7" ht="12.75">
      <c r="A25" t="s">
        <v>2</v>
      </c>
      <c r="B25" t="s">
        <v>26</v>
      </c>
      <c r="C25" s="11" t="s">
        <v>42</v>
      </c>
      <c r="D25" s="9">
        <v>130.56</v>
      </c>
      <c r="E25" s="9">
        <v>0</v>
      </c>
      <c r="G25" s="6"/>
    </row>
    <row r="26" spans="1:7" ht="12.75">
      <c r="A26" t="s">
        <v>26</v>
      </c>
      <c r="B26" t="s">
        <v>2</v>
      </c>
      <c r="C26" s="11" t="s">
        <v>42</v>
      </c>
      <c r="D26" s="9">
        <v>0</v>
      </c>
      <c r="E26" s="9">
        <v>153.41</v>
      </c>
      <c r="G26" s="6"/>
    </row>
    <row r="27" spans="1:7" ht="12.75">
      <c r="A27" t="s">
        <v>16</v>
      </c>
      <c r="B27" t="s">
        <v>26</v>
      </c>
      <c r="C27" s="11" t="s">
        <v>42</v>
      </c>
      <c r="D27" s="9">
        <v>22.85</v>
      </c>
      <c r="E27" s="9">
        <v>0</v>
      </c>
      <c r="G27" s="6"/>
    </row>
    <row r="28" spans="1:7" ht="12.75">
      <c r="A28" t="s">
        <v>24</v>
      </c>
      <c r="B28" t="s">
        <v>12</v>
      </c>
      <c r="C28" s="11" t="s">
        <v>43</v>
      </c>
      <c r="D28" s="9">
        <v>95.93</v>
      </c>
      <c r="E28" s="9">
        <v>0</v>
      </c>
      <c r="G28" s="6"/>
    </row>
    <row r="29" spans="1:7" ht="12.75">
      <c r="A29" t="s">
        <v>12</v>
      </c>
      <c r="B29" t="s">
        <v>24</v>
      </c>
      <c r="C29" s="11" t="s">
        <v>43</v>
      </c>
      <c r="D29" s="9">
        <v>0</v>
      </c>
      <c r="E29" s="9">
        <v>81.64</v>
      </c>
      <c r="G29" s="6"/>
    </row>
    <row r="30" spans="1:7" ht="12.75">
      <c r="A30" t="s">
        <v>16</v>
      </c>
      <c r="B30" t="s">
        <v>24</v>
      </c>
      <c r="C30" s="11" t="s">
        <v>43</v>
      </c>
      <c r="D30" s="9">
        <v>0</v>
      </c>
      <c r="E30" s="9">
        <v>14.29</v>
      </c>
      <c r="G30" s="6"/>
    </row>
    <row r="31" spans="1:7" ht="12.75">
      <c r="A31" t="s">
        <v>25</v>
      </c>
      <c r="B31" t="s">
        <v>12</v>
      </c>
      <c r="C31" s="11" t="s">
        <v>42</v>
      </c>
      <c r="D31" s="9">
        <v>937.18</v>
      </c>
      <c r="E31" s="9">
        <v>0</v>
      </c>
      <c r="G31" s="6"/>
    </row>
    <row r="32" spans="1:7" ht="12.75">
      <c r="A32" t="s">
        <v>12</v>
      </c>
      <c r="B32" t="s">
        <v>25</v>
      </c>
      <c r="C32" s="11" t="s">
        <v>42</v>
      </c>
      <c r="D32" s="9">
        <v>0</v>
      </c>
      <c r="E32" s="9">
        <v>797.6</v>
      </c>
      <c r="G32" s="6"/>
    </row>
    <row r="33" spans="1:7" ht="12.75">
      <c r="A33" t="s">
        <v>16</v>
      </c>
      <c r="B33" t="s">
        <v>25</v>
      </c>
      <c r="C33" s="11" t="s">
        <v>42</v>
      </c>
      <c r="D33" s="9">
        <v>0</v>
      </c>
      <c r="E33" s="9">
        <v>139.58</v>
      </c>
      <c r="G33" s="6"/>
    </row>
    <row r="34" spans="1:7" ht="12.75">
      <c r="A34" t="s">
        <v>24</v>
      </c>
      <c r="B34" t="s">
        <v>0</v>
      </c>
      <c r="C34" s="11" t="s">
        <v>47</v>
      </c>
      <c r="D34" s="9">
        <v>972.46</v>
      </c>
      <c r="E34" s="9">
        <v>0</v>
      </c>
      <c r="G34" s="6"/>
    </row>
    <row r="35" spans="1:7" ht="12.75">
      <c r="A35" t="s">
        <v>0</v>
      </c>
      <c r="B35" t="s">
        <v>24</v>
      </c>
      <c r="C35" s="11" t="s">
        <v>47</v>
      </c>
      <c r="D35" s="9">
        <v>0</v>
      </c>
      <c r="E35" s="9">
        <v>972.46</v>
      </c>
      <c r="G35" s="6"/>
    </row>
    <row r="36" spans="1:7" ht="12.75">
      <c r="A36" t="s">
        <v>31</v>
      </c>
      <c r="B36" t="s">
        <v>0</v>
      </c>
      <c r="C36" s="11" t="s">
        <v>47</v>
      </c>
      <c r="D36" s="9">
        <v>362.47</v>
      </c>
      <c r="E36" s="9">
        <v>0</v>
      </c>
      <c r="G36" s="6"/>
    </row>
    <row r="37" spans="1:7" ht="12.75">
      <c r="A37" t="s">
        <v>0</v>
      </c>
      <c r="B37" t="s">
        <v>31</v>
      </c>
      <c r="C37" s="11" t="s">
        <v>47</v>
      </c>
      <c r="D37" s="9">
        <v>0</v>
      </c>
      <c r="E37" s="9">
        <v>362.47</v>
      </c>
      <c r="G37" s="6"/>
    </row>
    <row r="38" spans="1:7" ht="12.75">
      <c r="A38" t="s">
        <v>25</v>
      </c>
      <c r="B38" t="s">
        <v>0</v>
      </c>
      <c r="C38" s="11" t="s">
        <v>48</v>
      </c>
      <c r="D38" s="9">
        <v>690</v>
      </c>
      <c r="E38" s="9">
        <v>0</v>
      </c>
      <c r="G38" s="6"/>
    </row>
    <row r="39" spans="1:5" ht="12.75">
      <c r="A39" t="s">
        <v>0</v>
      </c>
      <c r="B39" t="s">
        <v>25</v>
      </c>
      <c r="C39" s="11" t="s">
        <v>48</v>
      </c>
      <c r="D39" s="9">
        <v>0</v>
      </c>
      <c r="E39" s="9">
        <v>690</v>
      </c>
    </row>
    <row r="40" spans="1:5" ht="12.75">
      <c r="A40" t="s">
        <v>26</v>
      </c>
      <c r="B40" t="s">
        <v>0</v>
      </c>
      <c r="C40" s="11" t="s">
        <v>44</v>
      </c>
      <c r="D40" s="9">
        <v>432.1</v>
      </c>
      <c r="E40" s="9">
        <v>0</v>
      </c>
    </row>
    <row r="41" spans="1:5" ht="12.75">
      <c r="A41" t="s">
        <v>0</v>
      </c>
      <c r="B41" t="s">
        <v>26</v>
      </c>
      <c r="C41" s="11" t="s">
        <v>44</v>
      </c>
      <c r="D41" s="9">
        <v>0</v>
      </c>
      <c r="E41" s="9">
        <v>432.1</v>
      </c>
    </row>
    <row r="42" spans="1:5" ht="12.75">
      <c r="A42" t="s">
        <v>16</v>
      </c>
      <c r="B42" t="s">
        <v>0</v>
      </c>
      <c r="C42" s="11" t="s">
        <v>45</v>
      </c>
      <c r="D42" s="9">
        <v>225.25</v>
      </c>
      <c r="E42" s="9">
        <v>0</v>
      </c>
    </row>
    <row r="43" spans="1:5" ht="12.75">
      <c r="A43" t="s">
        <v>0</v>
      </c>
      <c r="B43" t="s">
        <v>16</v>
      </c>
      <c r="C43" s="11" t="s">
        <v>45</v>
      </c>
      <c r="D43" s="9">
        <v>0</v>
      </c>
      <c r="E43" s="9">
        <v>225.25</v>
      </c>
    </row>
    <row r="44" spans="1:5" ht="12.75">
      <c r="A44" t="s">
        <v>28</v>
      </c>
      <c r="B44" t="s">
        <v>3</v>
      </c>
      <c r="C44" s="11" t="s">
        <v>40</v>
      </c>
      <c r="D44" s="9">
        <v>39.48</v>
      </c>
      <c r="E44" s="9">
        <v>0</v>
      </c>
    </row>
    <row r="45" spans="1:5" ht="12.75">
      <c r="A45" t="s">
        <v>3</v>
      </c>
      <c r="B45" t="s">
        <v>28</v>
      </c>
      <c r="C45" s="11" t="s">
        <v>40</v>
      </c>
      <c r="D45" s="9">
        <v>0</v>
      </c>
      <c r="E45" s="9">
        <v>33.6</v>
      </c>
    </row>
    <row r="46" spans="1:5" ht="12.75">
      <c r="A46" t="s">
        <v>16</v>
      </c>
      <c r="B46" t="s">
        <v>28</v>
      </c>
      <c r="C46" s="11" t="s">
        <v>40</v>
      </c>
      <c r="D46" s="9">
        <v>0</v>
      </c>
      <c r="E46" s="9">
        <v>5.88</v>
      </c>
    </row>
    <row r="47" spans="1:5" ht="12.75">
      <c r="A47" t="s">
        <v>29</v>
      </c>
      <c r="B47" t="s">
        <v>3</v>
      </c>
      <c r="C47" s="11" t="s">
        <v>50</v>
      </c>
      <c r="D47" s="9">
        <v>913.68</v>
      </c>
      <c r="E47" s="9">
        <v>0</v>
      </c>
    </row>
    <row r="48" spans="1:5" ht="12.75">
      <c r="A48" t="s">
        <v>3</v>
      </c>
      <c r="B48" t="s">
        <v>29</v>
      </c>
      <c r="C48" s="11" t="s">
        <v>50</v>
      </c>
      <c r="D48" s="9">
        <v>0</v>
      </c>
      <c r="E48" s="9">
        <v>777.6</v>
      </c>
    </row>
    <row r="49" spans="1:5" ht="12.75">
      <c r="A49" t="s">
        <v>16</v>
      </c>
      <c r="B49" t="s">
        <v>29</v>
      </c>
      <c r="C49" s="11" t="s">
        <v>50</v>
      </c>
      <c r="D49" s="9">
        <v>0</v>
      </c>
      <c r="E49" s="9">
        <v>136.08</v>
      </c>
    </row>
    <row r="50" spans="1:5" ht="12.75">
      <c r="A50" t="s">
        <v>29</v>
      </c>
      <c r="B50" t="s">
        <v>3</v>
      </c>
      <c r="C50" s="11" t="s">
        <v>47</v>
      </c>
      <c r="D50">
        <v>116.96</v>
      </c>
      <c r="E50" s="9">
        <v>0</v>
      </c>
    </row>
    <row r="51" spans="1:5" ht="12.75">
      <c r="A51" t="s">
        <v>3</v>
      </c>
      <c r="B51" t="s">
        <v>29</v>
      </c>
      <c r="C51" s="11" t="s">
        <v>47</v>
      </c>
      <c r="D51" s="9">
        <v>0</v>
      </c>
      <c r="E51" s="9">
        <v>99.54</v>
      </c>
    </row>
    <row r="52" spans="1:5" ht="12.75">
      <c r="A52" t="s">
        <v>16</v>
      </c>
      <c r="B52" t="s">
        <v>29</v>
      </c>
      <c r="C52" s="11" t="s">
        <v>47</v>
      </c>
      <c r="D52" s="9">
        <v>0</v>
      </c>
      <c r="E52" s="9">
        <v>17.42</v>
      </c>
    </row>
    <row r="53" spans="1:5" ht="12.75">
      <c r="A53" t="s">
        <v>28</v>
      </c>
      <c r="B53" t="s">
        <v>3</v>
      </c>
      <c r="C53" s="11" t="s">
        <v>40</v>
      </c>
      <c r="D53" s="9">
        <v>90.87</v>
      </c>
      <c r="E53" s="9">
        <v>0</v>
      </c>
    </row>
    <row r="54" spans="1:5" ht="12.75">
      <c r="A54" t="s">
        <v>3</v>
      </c>
      <c r="B54" t="s">
        <v>28</v>
      </c>
      <c r="C54" s="11" t="s">
        <v>40</v>
      </c>
      <c r="D54" s="9">
        <v>0</v>
      </c>
      <c r="E54" s="9">
        <v>77.34</v>
      </c>
    </row>
    <row r="55" spans="1:5" ht="12.75">
      <c r="A55" t="s">
        <v>16</v>
      </c>
      <c r="B55" t="s">
        <v>28</v>
      </c>
      <c r="C55" s="11" t="s">
        <v>40</v>
      </c>
      <c r="D55" s="9">
        <v>0</v>
      </c>
      <c r="E55" s="9">
        <v>13.53</v>
      </c>
    </row>
    <row r="56" spans="1:5" ht="12.75">
      <c r="A56" t="s">
        <v>8</v>
      </c>
      <c r="B56" t="s">
        <v>29</v>
      </c>
      <c r="C56" s="11" t="s">
        <v>48</v>
      </c>
      <c r="D56" s="9">
        <v>46.77</v>
      </c>
      <c r="E56" s="9">
        <v>0</v>
      </c>
    </row>
    <row r="57" spans="1:5" ht="12.75">
      <c r="A57" t="s">
        <v>29</v>
      </c>
      <c r="B57" t="s">
        <v>8</v>
      </c>
      <c r="C57" s="11" t="s">
        <v>48</v>
      </c>
      <c r="D57" s="9">
        <v>0</v>
      </c>
      <c r="E57" s="9">
        <v>54.95</v>
      </c>
    </row>
    <row r="58" spans="1:5" ht="12.75">
      <c r="A58" t="s">
        <v>16</v>
      </c>
      <c r="B58" t="s">
        <v>29</v>
      </c>
      <c r="C58" s="11" t="s">
        <v>48</v>
      </c>
      <c r="D58" s="9">
        <v>8.18</v>
      </c>
      <c r="E58" s="9">
        <v>0</v>
      </c>
    </row>
    <row r="59" spans="1:5" ht="12.75">
      <c r="A59" t="s">
        <v>8</v>
      </c>
      <c r="B59" t="s">
        <v>28</v>
      </c>
      <c r="C59" s="11" t="s">
        <v>51</v>
      </c>
      <c r="D59" s="9">
        <v>9.35</v>
      </c>
      <c r="E59" s="9">
        <v>0</v>
      </c>
    </row>
    <row r="60" spans="1:5" ht="12.75">
      <c r="A60" t="s">
        <v>28</v>
      </c>
      <c r="B60" t="s">
        <v>8</v>
      </c>
      <c r="C60" s="11" t="s">
        <v>51</v>
      </c>
      <c r="D60" s="9">
        <v>0</v>
      </c>
      <c r="E60" s="9">
        <v>10.99</v>
      </c>
    </row>
    <row r="61" spans="1:5" ht="12.75">
      <c r="A61" t="s">
        <v>16</v>
      </c>
      <c r="B61" t="s">
        <v>28</v>
      </c>
      <c r="C61" s="11" t="s">
        <v>51</v>
      </c>
      <c r="D61" s="9">
        <v>1.64</v>
      </c>
      <c r="E61" s="9">
        <v>0</v>
      </c>
    </row>
    <row r="62" spans="1:5" ht="12.75">
      <c r="A62" t="s">
        <v>0</v>
      </c>
      <c r="B62" t="s">
        <v>29</v>
      </c>
      <c r="C62" s="11" t="s">
        <v>48</v>
      </c>
      <c r="D62" s="9">
        <v>1017</v>
      </c>
      <c r="E62" s="9">
        <v>0</v>
      </c>
    </row>
    <row r="63" spans="1:5" ht="12.75">
      <c r="A63" t="s">
        <v>29</v>
      </c>
      <c r="B63" t="s">
        <v>0</v>
      </c>
      <c r="C63" s="11" t="s">
        <v>48</v>
      </c>
      <c r="D63" s="9">
        <v>0</v>
      </c>
      <c r="E63" s="9">
        <v>1017</v>
      </c>
    </row>
    <row r="64" spans="1:5" ht="12.75">
      <c r="A64" t="s">
        <v>0</v>
      </c>
      <c r="B64" t="s">
        <v>28</v>
      </c>
      <c r="C64" s="11" t="s">
        <v>51</v>
      </c>
      <c r="D64" s="9">
        <v>83</v>
      </c>
      <c r="E64" s="9">
        <v>0</v>
      </c>
    </row>
    <row r="65" spans="1:5" ht="12.75">
      <c r="A65" t="s">
        <v>28</v>
      </c>
      <c r="B65" t="s">
        <v>0</v>
      </c>
      <c r="C65" s="11" t="s">
        <v>51</v>
      </c>
      <c r="D65" s="9">
        <v>0</v>
      </c>
      <c r="E65" s="9">
        <v>83</v>
      </c>
    </row>
    <row r="66" spans="1:5" ht="12.75">
      <c r="A66" t="s">
        <v>2</v>
      </c>
      <c r="B66" t="s">
        <v>24</v>
      </c>
      <c r="C66" s="12">
        <v>36530</v>
      </c>
      <c r="D66" s="9">
        <v>551.14</v>
      </c>
      <c r="E66" s="9">
        <v>0</v>
      </c>
    </row>
    <row r="67" spans="1:5" ht="12.75">
      <c r="A67" t="s">
        <v>24</v>
      </c>
      <c r="B67" t="s">
        <v>2</v>
      </c>
      <c r="C67" s="12">
        <v>36530</v>
      </c>
      <c r="D67" s="9">
        <v>0</v>
      </c>
      <c r="E67" s="9">
        <v>647.59</v>
      </c>
    </row>
    <row r="68" spans="1:5" ht="12.75">
      <c r="A68" t="s">
        <v>16</v>
      </c>
      <c r="B68" t="s">
        <v>24</v>
      </c>
      <c r="C68" s="12">
        <v>36530</v>
      </c>
      <c r="D68" s="9">
        <v>96.45</v>
      </c>
      <c r="E68" s="9">
        <v>0</v>
      </c>
    </row>
    <row r="69" spans="1:5" ht="12.75">
      <c r="A69" t="s">
        <v>2</v>
      </c>
      <c r="B69" t="s">
        <v>25</v>
      </c>
      <c r="C69" s="14" t="s">
        <v>47</v>
      </c>
      <c r="D69" s="9">
        <v>797.6</v>
      </c>
      <c r="E69" s="9">
        <v>0</v>
      </c>
    </row>
    <row r="70" spans="1:5" ht="12.75">
      <c r="A70" t="s">
        <v>25</v>
      </c>
      <c r="B70" t="s">
        <v>2</v>
      </c>
      <c r="C70" s="14" t="s">
        <v>47</v>
      </c>
      <c r="D70" s="9">
        <v>0</v>
      </c>
      <c r="E70" s="9">
        <v>937.18</v>
      </c>
    </row>
    <row r="71" spans="1:5" ht="12.75">
      <c r="A71" t="s">
        <v>16</v>
      </c>
      <c r="B71" t="s">
        <v>25</v>
      </c>
      <c r="C71" s="14" t="s">
        <v>47</v>
      </c>
      <c r="D71">
        <v>139.58</v>
      </c>
      <c r="E71">
        <v>0</v>
      </c>
    </row>
    <row r="72" spans="1:5" ht="12.75">
      <c r="A72" t="s">
        <v>30</v>
      </c>
      <c r="B72" t="s">
        <v>0</v>
      </c>
      <c r="C72" s="13" t="s">
        <v>46</v>
      </c>
      <c r="D72">
        <v>338.3</v>
      </c>
      <c r="E72">
        <v>0</v>
      </c>
    </row>
    <row r="73" spans="1:5" ht="12.75">
      <c r="A73" t="s">
        <v>0</v>
      </c>
      <c r="B73" t="s">
        <v>30</v>
      </c>
      <c r="C73" s="13" t="s">
        <v>46</v>
      </c>
      <c r="D73">
        <v>0</v>
      </c>
      <c r="E73">
        <v>397.5</v>
      </c>
    </row>
    <row r="74" spans="1:5" ht="12.75">
      <c r="A74" t="s">
        <v>16</v>
      </c>
      <c r="B74" t="s">
        <v>0</v>
      </c>
      <c r="C74" s="13" t="s">
        <v>46</v>
      </c>
      <c r="D74">
        <v>59.2</v>
      </c>
      <c r="E74">
        <v>0</v>
      </c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</sheetData>
  <dataValidations count="3">
    <dataValidation type="list" allowBlank="1" showInputMessage="1" showErrorMessage="1" sqref="A72:B96">
      <formula1>$G$2:$G$32</formula1>
    </dataValidation>
    <dataValidation type="list" allowBlank="1" showInputMessage="1" showErrorMessage="1" errorTitle="Invalid DR entry" error="Please enter a value from column G" sqref="A2:A71">
      <formula1>$G$2:$G$18</formula1>
    </dataValidation>
    <dataValidation type="list" allowBlank="1" showInputMessage="1" showErrorMessage="1" errorTitle="Invalid CR entry" error="Please enter a value from column G" sqref="B2:B71">
      <formula1>$G$2:$G$18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91"/>
  <sheetViews>
    <sheetView zoomScale="90" zoomScaleNormal="90" workbookViewId="0" topLeftCell="A1">
      <selection activeCell="G93" sqref="G93"/>
    </sheetView>
  </sheetViews>
  <sheetFormatPr defaultColWidth="9.140625" defaultRowHeight="12.75" outlineLevelRow="2"/>
  <cols>
    <col min="1" max="2" width="22.00390625" style="0" customWidth="1"/>
    <col min="3" max="3" width="11.8515625" style="0" customWidth="1"/>
    <col min="4" max="5" width="15.421875" style="0" customWidth="1"/>
    <col min="6" max="6" width="15.421875" style="0" bestFit="1" customWidth="1"/>
    <col min="7" max="7" width="22.421875" style="0" bestFit="1" customWidth="1"/>
    <col min="8" max="8" width="9.28125" style="0" bestFit="1" customWidth="1"/>
  </cols>
  <sheetData>
    <row r="1" spans="1:12" ht="12.75">
      <c r="A1" s="1" t="s">
        <v>14</v>
      </c>
      <c r="B1" s="1" t="s">
        <v>15</v>
      </c>
      <c r="C1" s="1" t="s">
        <v>5</v>
      </c>
      <c r="D1" s="1" t="s">
        <v>6</v>
      </c>
      <c r="E1" s="1" t="s">
        <v>7</v>
      </c>
      <c r="F1" s="1" t="s">
        <v>10</v>
      </c>
      <c r="G1" s="15" t="s">
        <v>11</v>
      </c>
      <c r="H1" s="15"/>
      <c r="J1">
        <f>H1-I1</f>
        <v>0</v>
      </c>
      <c r="K1">
        <f>IF(J1&lt;0,0,J1)</f>
        <v>0</v>
      </c>
      <c r="L1">
        <f>IF(J1&gt;0,0,J1*-1)</f>
        <v>0</v>
      </c>
    </row>
    <row r="2" spans="1:10" ht="12.75" hidden="1" outlineLevel="2">
      <c r="A2" t="s">
        <v>0</v>
      </c>
      <c r="B2" t="s">
        <v>17</v>
      </c>
      <c r="C2" s="11" t="s">
        <v>40</v>
      </c>
      <c r="D2" s="9">
        <v>10587.5</v>
      </c>
      <c r="E2" s="9"/>
      <c r="F2">
        <f aca="true" t="shared" si="0" ref="F2:F65">D2-E2</f>
        <v>10587.5</v>
      </c>
      <c r="G2">
        <f aca="true" t="shared" si="1" ref="G2:G65">IF(F2&lt;0,0,F2)</f>
        <v>10587.5</v>
      </c>
      <c r="H2">
        <f aca="true" t="shared" si="2" ref="H2:H65">IF(F2&gt;0,0,F2*-1)</f>
        <v>0</v>
      </c>
      <c r="J2" s="2"/>
    </row>
    <row r="3" spans="1:10" ht="12.75" hidden="1" outlineLevel="2">
      <c r="A3" t="s">
        <v>0</v>
      </c>
      <c r="B3" t="s">
        <v>24</v>
      </c>
      <c r="C3" s="11" t="s">
        <v>47</v>
      </c>
      <c r="D3" s="9">
        <v>0</v>
      </c>
      <c r="E3" s="9">
        <v>972.46</v>
      </c>
      <c r="F3">
        <f t="shared" si="0"/>
        <v>-972.46</v>
      </c>
      <c r="G3">
        <f t="shared" si="1"/>
        <v>0</v>
      </c>
      <c r="H3">
        <f t="shared" si="2"/>
        <v>972.46</v>
      </c>
      <c r="J3" s="3"/>
    </row>
    <row r="4" spans="1:10" ht="12.75" hidden="1" outlineLevel="2">
      <c r="A4" t="s">
        <v>0</v>
      </c>
      <c r="B4" t="s">
        <v>31</v>
      </c>
      <c r="C4" s="11" t="s">
        <v>47</v>
      </c>
      <c r="D4" s="9">
        <v>0</v>
      </c>
      <c r="E4" s="9">
        <v>362.47</v>
      </c>
      <c r="F4">
        <f t="shared" si="0"/>
        <v>-362.47</v>
      </c>
      <c r="G4">
        <f t="shared" si="1"/>
        <v>0</v>
      </c>
      <c r="H4">
        <f t="shared" si="2"/>
        <v>362.47</v>
      </c>
      <c r="J4" s="3"/>
    </row>
    <row r="5" spans="1:10" ht="12.75" hidden="1" outlineLevel="2">
      <c r="A5" t="s">
        <v>0</v>
      </c>
      <c r="B5" t="s">
        <v>25</v>
      </c>
      <c r="C5" s="11" t="s">
        <v>48</v>
      </c>
      <c r="D5" s="9">
        <v>0</v>
      </c>
      <c r="E5" s="9">
        <v>690</v>
      </c>
      <c r="F5">
        <f t="shared" si="0"/>
        <v>-690</v>
      </c>
      <c r="G5">
        <f t="shared" si="1"/>
        <v>0</v>
      </c>
      <c r="H5">
        <f t="shared" si="2"/>
        <v>690</v>
      </c>
      <c r="J5" s="3"/>
    </row>
    <row r="6" spans="1:10" ht="12.75" hidden="1" outlineLevel="2">
      <c r="A6" t="s">
        <v>0</v>
      </c>
      <c r="B6" t="s">
        <v>29</v>
      </c>
      <c r="C6" s="11" t="s">
        <v>48</v>
      </c>
      <c r="D6" s="9">
        <v>1017</v>
      </c>
      <c r="E6" s="9">
        <v>0</v>
      </c>
      <c r="F6">
        <f t="shared" si="0"/>
        <v>1017</v>
      </c>
      <c r="G6">
        <f t="shared" si="1"/>
        <v>1017</v>
      </c>
      <c r="H6">
        <f t="shared" si="2"/>
        <v>0</v>
      </c>
      <c r="J6" s="3"/>
    </row>
    <row r="7" spans="1:10" ht="12.75" hidden="1" outlineLevel="2">
      <c r="A7" t="s">
        <v>0</v>
      </c>
      <c r="B7" t="s">
        <v>26</v>
      </c>
      <c r="C7" s="11" t="s">
        <v>44</v>
      </c>
      <c r="D7" s="9">
        <v>0</v>
      </c>
      <c r="E7" s="9">
        <v>432.1</v>
      </c>
      <c r="F7">
        <f t="shared" si="0"/>
        <v>-432.1</v>
      </c>
      <c r="G7">
        <f t="shared" si="1"/>
        <v>0</v>
      </c>
      <c r="H7">
        <f t="shared" si="2"/>
        <v>432.1</v>
      </c>
      <c r="J7" s="3"/>
    </row>
    <row r="8" spans="1:10" ht="12.75" hidden="1" outlineLevel="2">
      <c r="A8" t="s">
        <v>0</v>
      </c>
      <c r="B8" t="s">
        <v>28</v>
      </c>
      <c r="C8" s="11" t="s">
        <v>51</v>
      </c>
      <c r="D8" s="9">
        <v>83</v>
      </c>
      <c r="E8" s="9">
        <v>0</v>
      </c>
      <c r="F8">
        <f t="shared" si="0"/>
        <v>83</v>
      </c>
      <c r="G8">
        <f t="shared" si="1"/>
        <v>83</v>
      </c>
      <c r="H8">
        <f t="shared" si="2"/>
        <v>0</v>
      </c>
      <c r="J8" s="3"/>
    </row>
    <row r="9" spans="1:10" ht="12.75" hidden="1" outlineLevel="2">
      <c r="A9" t="s">
        <v>0</v>
      </c>
      <c r="B9" t="s">
        <v>16</v>
      </c>
      <c r="C9" s="11" t="s">
        <v>45</v>
      </c>
      <c r="D9" s="9">
        <v>0</v>
      </c>
      <c r="E9" s="9">
        <v>225.25</v>
      </c>
      <c r="F9">
        <f t="shared" si="0"/>
        <v>-225.25</v>
      </c>
      <c r="G9">
        <f t="shared" si="1"/>
        <v>0</v>
      </c>
      <c r="H9">
        <f t="shared" si="2"/>
        <v>225.25</v>
      </c>
      <c r="J9" s="3"/>
    </row>
    <row r="10" spans="1:10" ht="12.75" hidden="1" outlineLevel="2">
      <c r="A10" t="s">
        <v>0</v>
      </c>
      <c r="B10" t="s">
        <v>30</v>
      </c>
      <c r="C10" s="13" t="s">
        <v>46</v>
      </c>
      <c r="D10">
        <v>0</v>
      </c>
      <c r="E10">
        <v>397.5</v>
      </c>
      <c r="F10">
        <f t="shared" si="0"/>
        <v>-397.5</v>
      </c>
      <c r="G10">
        <f t="shared" si="1"/>
        <v>0</v>
      </c>
      <c r="H10">
        <f t="shared" si="2"/>
        <v>397.5</v>
      </c>
      <c r="I10" s="3"/>
      <c r="J10" s="3"/>
    </row>
    <row r="11" spans="1:10" ht="12.75" outlineLevel="1" collapsed="1">
      <c r="A11" s="2" t="s">
        <v>18</v>
      </c>
      <c r="C11" s="13"/>
      <c r="D11">
        <f>SUBTOTAL(9,D2:D10)</f>
        <v>11687.5</v>
      </c>
      <c r="E11">
        <f>SUBTOTAL(9,E2:E10)</f>
        <v>3079.78</v>
      </c>
      <c r="F11">
        <f t="shared" si="0"/>
        <v>8607.72</v>
      </c>
      <c r="G11">
        <f t="shared" si="1"/>
        <v>8607.72</v>
      </c>
      <c r="H11">
        <f t="shared" si="2"/>
        <v>0</v>
      </c>
      <c r="I11" s="3"/>
      <c r="J11" s="3"/>
    </row>
    <row r="12" spans="1:10" ht="12.75" hidden="1" outlineLevel="2">
      <c r="A12" t="s">
        <v>29</v>
      </c>
      <c r="B12" t="s">
        <v>17</v>
      </c>
      <c r="C12" s="11" t="s">
        <v>40</v>
      </c>
      <c r="D12" s="9">
        <v>1435.95</v>
      </c>
      <c r="E12" s="9"/>
      <c r="F12">
        <f t="shared" si="0"/>
        <v>1435.95</v>
      </c>
      <c r="G12">
        <f t="shared" si="1"/>
        <v>1435.95</v>
      </c>
      <c r="H12">
        <f t="shared" si="2"/>
        <v>0</v>
      </c>
      <c r="I12" s="3"/>
      <c r="J12" s="3"/>
    </row>
    <row r="13" spans="1:10" ht="12.75" hidden="1" outlineLevel="2">
      <c r="A13" t="s">
        <v>29</v>
      </c>
      <c r="B13" t="s">
        <v>3</v>
      </c>
      <c r="C13" s="11" t="s">
        <v>47</v>
      </c>
      <c r="D13">
        <v>116.96</v>
      </c>
      <c r="E13" s="9">
        <v>0</v>
      </c>
      <c r="F13">
        <f t="shared" si="0"/>
        <v>116.96</v>
      </c>
      <c r="G13">
        <f t="shared" si="1"/>
        <v>116.96</v>
      </c>
      <c r="H13">
        <f t="shared" si="2"/>
        <v>0</v>
      </c>
      <c r="I13" s="3"/>
      <c r="J13" s="3"/>
    </row>
    <row r="14" spans="1:10" ht="12.75" hidden="1" outlineLevel="2">
      <c r="A14" t="s">
        <v>29</v>
      </c>
      <c r="B14" t="s">
        <v>8</v>
      </c>
      <c r="C14" s="11" t="s">
        <v>48</v>
      </c>
      <c r="D14" s="9">
        <v>0</v>
      </c>
      <c r="E14" s="9">
        <v>54.95</v>
      </c>
      <c r="F14">
        <f t="shared" si="0"/>
        <v>-54.95</v>
      </c>
      <c r="G14">
        <f t="shared" si="1"/>
        <v>0</v>
      </c>
      <c r="H14">
        <f t="shared" si="2"/>
        <v>54.95</v>
      </c>
      <c r="I14" s="3"/>
      <c r="J14" s="3"/>
    </row>
    <row r="15" spans="1:10" ht="12.75" hidden="1" outlineLevel="2">
      <c r="A15" t="s">
        <v>29</v>
      </c>
      <c r="B15" t="s">
        <v>0</v>
      </c>
      <c r="C15" s="11" t="s">
        <v>48</v>
      </c>
      <c r="D15" s="9">
        <v>0</v>
      </c>
      <c r="E15" s="9">
        <v>1017</v>
      </c>
      <c r="F15">
        <f t="shared" si="0"/>
        <v>-1017</v>
      </c>
      <c r="G15">
        <f t="shared" si="1"/>
        <v>0</v>
      </c>
      <c r="H15">
        <f t="shared" si="2"/>
        <v>1017</v>
      </c>
      <c r="I15" s="3"/>
      <c r="J15" s="3"/>
    </row>
    <row r="16" spans="1:10" ht="12.75" hidden="1" outlineLevel="2">
      <c r="A16" t="s">
        <v>29</v>
      </c>
      <c r="B16" t="s">
        <v>3</v>
      </c>
      <c r="C16" s="11" t="s">
        <v>50</v>
      </c>
      <c r="D16" s="9">
        <v>913.68</v>
      </c>
      <c r="E16" s="9">
        <v>0</v>
      </c>
      <c r="F16">
        <f t="shared" si="0"/>
        <v>913.68</v>
      </c>
      <c r="G16">
        <f t="shared" si="1"/>
        <v>913.68</v>
      </c>
      <c r="H16">
        <f t="shared" si="2"/>
        <v>0</v>
      </c>
      <c r="I16" s="3"/>
      <c r="J16" s="3"/>
    </row>
    <row r="17" spans="1:10" ht="12.75" outlineLevel="1" collapsed="1">
      <c r="A17" s="3" t="s">
        <v>32</v>
      </c>
      <c r="C17" s="11"/>
      <c r="D17" s="9">
        <f>SUBTOTAL(9,D12:D16)</f>
        <v>2466.59</v>
      </c>
      <c r="E17" s="9">
        <f>SUBTOTAL(9,E12:E16)</f>
        <v>1071.95</v>
      </c>
      <c r="F17">
        <f t="shared" si="0"/>
        <v>1394.64</v>
      </c>
      <c r="G17">
        <f t="shared" si="1"/>
        <v>1394.64</v>
      </c>
      <c r="H17">
        <f t="shared" si="2"/>
        <v>0</v>
      </c>
      <c r="I17" s="3"/>
      <c r="J17" s="3"/>
    </row>
    <row r="18" spans="1:10" ht="12.75" hidden="1" outlineLevel="2">
      <c r="A18" t="s">
        <v>1</v>
      </c>
      <c r="B18" t="s">
        <v>17</v>
      </c>
      <c r="C18" s="11" t="s">
        <v>40</v>
      </c>
      <c r="D18" s="9"/>
      <c r="E18" s="9">
        <v>18167.09</v>
      </c>
      <c r="F18">
        <f t="shared" si="0"/>
        <v>-18167.09</v>
      </c>
      <c r="G18">
        <f t="shared" si="1"/>
        <v>0</v>
      </c>
      <c r="H18">
        <f t="shared" si="2"/>
        <v>18167.09</v>
      </c>
      <c r="I18" s="3"/>
      <c r="J18" s="3"/>
    </row>
    <row r="19" spans="1:10" ht="12.75" outlineLevel="1" collapsed="1">
      <c r="A19" s="3" t="s">
        <v>33</v>
      </c>
      <c r="C19" s="11"/>
      <c r="D19" s="9">
        <f>SUBTOTAL(9,D18:D18)</f>
        <v>0</v>
      </c>
      <c r="E19" s="9">
        <f>SUBTOTAL(9,E18:E18)</f>
        <v>18167.09</v>
      </c>
      <c r="F19">
        <f t="shared" si="0"/>
        <v>-18167.09</v>
      </c>
      <c r="G19">
        <f t="shared" si="1"/>
        <v>0</v>
      </c>
      <c r="H19">
        <f t="shared" si="2"/>
        <v>18167.09</v>
      </c>
      <c r="I19" s="3"/>
      <c r="J19" s="3"/>
    </row>
    <row r="20" spans="1:10" ht="12.75" hidden="1" outlineLevel="2">
      <c r="A20" t="s">
        <v>26</v>
      </c>
      <c r="B20" t="s">
        <v>17</v>
      </c>
      <c r="C20" s="11" t="s">
        <v>40</v>
      </c>
      <c r="D20" s="9"/>
      <c r="E20" s="9">
        <v>432.1</v>
      </c>
      <c r="F20">
        <f t="shared" si="0"/>
        <v>-432.1</v>
      </c>
      <c r="G20">
        <f t="shared" si="1"/>
        <v>0</v>
      </c>
      <c r="H20">
        <f t="shared" si="2"/>
        <v>432.1</v>
      </c>
      <c r="I20" s="3"/>
      <c r="J20" s="3"/>
    </row>
    <row r="21" spans="1:10" ht="12.75" hidden="1" outlineLevel="2">
      <c r="A21" t="s">
        <v>26</v>
      </c>
      <c r="B21" t="s">
        <v>2</v>
      </c>
      <c r="C21" s="11" t="s">
        <v>41</v>
      </c>
      <c r="D21" s="9">
        <v>0</v>
      </c>
      <c r="E21" s="9">
        <v>115.06</v>
      </c>
      <c r="F21">
        <f t="shared" si="0"/>
        <v>-115.06</v>
      </c>
      <c r="G21">
        <f t="shared" si="1"/>
        <v>0</v>
      </c>
      <c r="H21">
        <f t="shared" si="2"/>
        <v>115.06</v>
      </c>
      <c r="I21" s="3"/>
      <c r="J21" s="3"/>
    </row>
    <row r="22" spans="1:10" ht="12.75" hidden="1" outlineLevel="2">
      <c r="A22" t="s">
        <v>26</v>
      </c>
      <c r="B22" t="s">
        <v>0</v>
      </c>
      <c r="C22" s="11" t="s">
        <v>44</v>
      </c>
      <c r="D22" s="9">
        <v>432.1</v>
      </c>
      <c r="E22" s="9">
        <v>0</v>
      </c>
      <c r="F22">
        <f t="shared" si="0"/>
        <v>432.1</v>
      </c>
      <c r="G22">
        <f t="shared" si="1"/>
        <v>432.1</v>
      </c>
      <c r="H22">
        <f t="shared" si="2"/>
        <v>0</v>
      </c>
      <c r="I22" s="3"/>
      <c r="J22" s="3"/>
    </row>
    <row r="23" spans="1:10" ht="12.75" hidden="1" outlineLevel="2">
      <c r="A23" t="s">
        <v>26</v>
      </c>
      <c r="B23" t="s">
        <v>2</v>
      </c>
      <c r="C23" s="11" t="s">
        <v>42</v>
      </c>
      <c r="D23" s="9">
        <v>0</v>
      </c>
      <c r="E23" s="9">
        <v>153.41</v>
      </c>
      <c r="F23">
        <f t="shared" si="0"/>
        <v>-153.41</v>
      </c>
      <c r="G23">
        <f t="shared" si="1"/>
        <v>0</v>
      </c>
      <c r="H23">
        <f t="shared" si="2"/>
        <v>153.41</v>
      </c>
      <c r="I23" s="3"/>
      <c r="J23" s="3"/>
    </row>
    <row r="24" spans="1:10" ht="12.75" outlineLevel="1" collapsed="1">
      <c r="A24" s="3" t="s">
        <v>34</v>
      </c>
      <c r="C24" s="11"/>
      <c r="D24" s="9">
        <f>SUBTOTAL(9,D20:D23)</f>
        <v>432.1</v>
      </c>
      <c r="E24" s="9">
        <f>SUBTOTAL(9,E20:E23)</f>
        <v>700.57</v>
      </c>
      <c r="F24">
        <f t="shared" si="0"/>
        <v>-268.47</v>
      </c>
      <c r="G24">
        <f t="shared" si="1"/>
        <v>0</v>
      </c>
      <c r="H24">
        <f t="shared" si="2"/>
        <v>268.47</v>
      </c>
      <c r="I24" s="3"/>
      <c r="J24" s="3"/>
    </row>
    <row r="25" spans="1:9" ht="12.75" hidden="1" outlineLevel="2">
      <c r="A25" t="s">
        <v>31</v>
      </c>
      <c r="B25" t="s">
        <v>17</v>
      </c>
      <c r="C25" s="11" t="s">
        <v>40</v>
      </c>
      <c r="D25" s="9">
        <v>765.65</v>
      </c>
      <c r="E25" s="9"/>
      <c r="F25">
        <f t="shared" si="0"/>
        <v>765.65</v>
      </c>
      <c r="G25">
        <f t="shared" si="1"/>
        <v>765.65</v>
      </c>
      <c r="H25">
        <f t="shared" si="2"/>
        <v>0</v>
      </c>
      <c r="I25" s="3"/>
    </row>
    <row r="26" spans="1:9" ht="12.75" hidden="1" outlineLevel="2">
      <c r="A26" t="s">
        <v>31</v>
      </c>
      <c r="B26" t="s">
        <v>0</v>
      </c>
      <c r="C26" s="11" t="s">
        <v>47</v>
      </c>
      <c r="D26" s="9">
        <v>362.47</v>
      </c>
      <c r="E26" s="9">
        <v>0</v>
      </c>
      <c r="F26">
        <f t="shared" si="0"/>
        <v>362.47</v>
      </c>
      <c r="G26">
        <f t="shared" si="1"/>
        <v>362.47</v>
      </c>
      <c r="H26">
        <f t="shared" si="2"/>
        <v>0</v>
      </c>
      <c r="I26" s="3"/>
    </row>
    <row r="27" spans="1:9" ht="12.75" outlineLevel="1" collapsed="1">
      <c r="A27" s="3" t="s">
        <v>35</v>
      </c>
      <c r="C27" s="11"/>
      <c r="D27" s="9">
        <f>SUBTOTAL(9,D25:D26)</f>
        <v>1128.12</v>
      </c>
      <c r="E27" s="9">
        <f>SUBTOTAL(9,E25:E26)</f>
        <v>0</v>
      </c>
      <c r="F27">
        <f t="shared" si="0"/>
        <v>1128.12</v>
      </c>
      <c r="G27">
        <f t="shared" si="1"/>
        <v>1128.12</v>
      </c>
      <c r="H27">
        <f t="shared" si="2"/>
        <v>0</v>
      </c>
      <c r="I27" s="3"/>
    </row>
    <row r="28" spans="1:9" ht="12.75" hidden="1" outlineLevel="2">
      <c r="A28" t="s">
        <v>30</v>
      </c>
      <c r="B28" t="s">
        <v>17</v>
      </c>
      <c r="C28" s="11" t="s">
        <v>40</v>
      </c>
      <c r="D28" s="9">
        <v>125.5</v>
      </c>
      <c r="E28" s="9"/>
      <c r="F28">
        <f t="shared" si="0"/>
        <v>125.5</v>
      </c>
      <c r="G28">
        <f t="shared" si="1"/>
        <v>125.5</v>
      </c>
      <c r="H28">
        <f t="shared" si="2"/>
        <v>0</v>
      </c>
      <c r="I28" s="3"/>
    </row>
    <row r="29" spans="1:9" ht="12.75" hidden="1" outlineLevel="2">
      <c r="A29" t="s">
        <v>30</v>
      </c>
      <c r="B29" t="s">
        <v>0</v>
      </c>
      <c r="C29" s="13" t="s">
        <v>46</v>
      </c>
      <c r="D29">
        <v>338.3</v>
      </c>
      <c r="E29">
        <v>0</v>
      </c>
      <c r="F29">
        <f t="shared" si="0"/>
        <v>338.3</v>
      </c>
      <c r="G29">
        <f t="shared" si="1"/>
        <v>338.3</v>
      </c>
      <c r="H29">
        <f t="shared" si="2"/>
        <v>0</v>
      </c>
      <c r="I29" s="3"/>
    </row>
    <row r="30" spans="1:9" ht="12.75" outlineLevel="1" collapsed="1">
      <c r="A30" s="3" t="s">
        <v>36</v>
      </c>
      <c r="C30" s="13"/>
      <c r="D30">
        <f>SUBTOTAL(9,D28:D29)</f>
        <v>463.8</v>
      </c>
      <c r="E30">
        <f>SUBTOTAL(9,E28:E29)</f>
        <v>0</v>
      </c>
      <c r="F30">
        <f t="shared" si="0"/>
        <v>463.8</v>
      </c>
      <c r="G30">
        <f t="shared" si="1"/>
        <v>463.8</v>
      </c>
      <c r="H30">
        <f t="shared" si="2"/>
        <v>0</v>
      </c>
      <c r="I30" s="3"/>
    </row>
    <row r="31" spans="1:9" ht="12.75" hidden="1" outlineLevel="2">
      <c r="A31" t="s">
        <v>2</v>
      </c>
      <c r="B31" t="s">
        <v>24</v>
      </c>
      <c r="C31" s="12">
        <v>36530</v>
      </c>
      <c r="D31" s="9">
        <v>551.14</v>
      </c>
      <c r="E31" s="9">
        <v>0</v>
      </c>
      <c r="F31">
        <f t="shared" si="0"/>
        <v>551.14</v>
      </c>
      <c r="G31">
        <f t="shared" si="1"/>
        <v>551.14</v>
      </c>
      <c r="H31">
        <f t="shared" si="2"/>
        <v>0</v>
      </c>
      <c r="I31" s="3"/>
    </row>
    <row r="32" spans="1:8" ht="12.75" hidden="1" outlineLevel="2">
      <c r="A32" t="s">
        <v>2</v>
      </c>
      <c r="B32" t="s">
        <v>17</v>
      </c>
      <c r="C32" s="11" t="s">
        <v>40</v>
      </c>
      <c r="D32" s="9">
        <v>9856.35</v>
      </c>
      <c r="E32" s="9"/>
      <c r="F32">
        <f t="shared" si="0"/>
        <v>9856.35</v>
      </c>
      <c r="G32">
        <f t="shared" si="1"/>
        <v>9856.35</v>
      </c>
      <c r="H32">
        <f t="shared" si="2"/>
        <v>0</v>
      </c>
    </row>
    <row r="33" spans="1:8" ht="12.75" hidden="1" outlineLevel="2">
      <c r="A33" t="s">
        <v>2</v>
      </c>
      <c r="B33" t="s">
        <v>25</v>
      </c>
      <c r="C33" s="14" t="s">
        <v>47</v>
      </c>
      <c r="D33" s="9">
        <v>797.6</v>
      </c>
      <c r="E33" s="9">
        <v>0</v>
      </c>
      <c r="F33">
        <f t="shared" si="0"/>
        <v>797.6</v>
      </c>
      <c r="G33">
        <f t="shared" si="1"/>
        <v>797.6</v>
      </c>
      <c r="H33">
        <f t="shared" si="2"/>
        <v>0</v>
      </c>
    </row>
    <row r="34" spans="1:8" ht="12.75" hidden="1" outlineLevel="2">
      <c r="A34" t="s">
        <v>2</v>
      </c>
      <c r="B34" t="s">
        <v>24</v>
      </c>
      <c r="C34" s="11" t="s">
        <v>49</v>
      </c>
      <c r="D34" s="9">
        <v>159.89</v>
      </c>
      <c r="E34" s="9">
        <v>0</v>
      </c>
      <c r="F34">
        <f t="shared" si="0"/>
        <v>159.89</v>
      </c>
      <c r="G34">
        <f t="shared" si="1"/>
        <v>159.89</v>
      </c>
      <c r="H34">
        <f t="shared" si="2"/>
        <v>0</v>
      </c>
    </row>
    <row r="35" spans="1:8" ht="12.75" hidden="1" outlineLevel="2">
      <c r="A35" t="s">
        <v>2</v>
      </c>
      <c r="B35" t="s">
        <v>25</v>
      </c>
      <c r="C35" s="11" t="s">
        <v>41</v>
      </c>
      <c r="D35" s="9">
        <v>797.6</v>
      </c>
      <c r="E35" s="9">
        <v>0</v>
      </c>
      <c r="F35">
        <f t="shared" si="0"/>
        <v>797.6</v>
      </c>
      <c r="G35">
        <f t="shared" si="1"/>
        <v>797.6</v>
      </c>
      <c r="H35">
        <f t="shared" si="2"/>
        <v>0</v>
      </c>
    </row>
    <row r="36" spans="1:8" ht="12.75" hidden="1" outlineLevel="2">
      <c r="A36" t="s">
        <v>2</v>
      </c>
      <c r="B36" t="s">
        <v>26</v>
      </c>
      <c r="C36" s="11" t="s">
        <v>41</v>
      </c>
      <c r="D36" s="9">
        <v>97.92</v>
      </c>
      <c r="E36" s="9">
        <v>0</v>
      </c>
      <c r="F36">
        <f t="shared" si="0"/>
        <v>97.92</v>
      </c>
      <c r="G36">
        <f t="shared" si="1"/>
        <v>97.92</v>
      </c>
      <c r="H36">
        <f t="shared" si="2"/>
        <v>0</v>
      </c>
    </row>
    <row r="37" spans="1:8" ht="12.75" hidden="1" outlineLevel="2">
      <c r="A37" t="s">
        <v>2</v>
      </c>
      <c r="B37" t="s">
        <v>26</v>
      </c>
      <c r="C37" s="11" t="s">
        <v>42</v>
      </c>
      <c r="D37" s="9">
        <v>130.56</v>
      </c>
      <c r="E37" s="9">
        <v>0</v>
      </c>
      <c r="F37">
        <f t="shared" si="0"/>
        <v>130.56</v>
      </c>
      <c r="G37">
        <f t="shared" si="1"/>
        <v>130.56</v>
      </c>
      <c r="H37">
        <f t="shared" si="2"/>
        <v>0</v>
      </c>
    </row>
    <row r="38" spans="1:8" ht="12.75" outlineLevel="1" collapsed="1">
      <c r="A38" s="3" t="s">
        <v>19</v>
      </c>
      <c r="C38" s="11"/>
      <c r="D38" s="9">
        <f>SUBTOTAL(9,D31:D37)</f>
        <v>12391.06</v>
      </c>
      <c r="E38" s="9">
        <f>SUBTOTAL(9,E31:E37)</f>
        <v>0</v>
      </c>
      <c r="F38">
        <f t="shared" si="0"/>
        <v>12391.06</v>
      </c>
      <c r="G38">
        <f t="shared" si="1"/>
        <v>12391.06</v>
      </c>
      <c r="H38">
        <f t="shared" si="2"/>
        <v>0</v>
      </c>
    </row>
    <row r="39" spans="1:8" ht="12.75" hidden="1" outlineLevel="2">
      <c r="A39" t="s">
        <v>12</v>
      </c>
      <c r="B39" t="s">
        <v>17</v>
      </c>
      <c r="C39" s="11" t="s">
        <v>40</v>
      </c>
      <c r="D39" s="9"/>
      <c r="E39" s="9">
        <v>642.35</v>
      </c>
      <c r="F39">
        <f t="shared" si="0"/>
        <v>-642.35</v>
      </c>
      <c r="G39">
        <f t="shared" si="1"/>
        <v>0</v>
      </c>
      <c r="H39">
        <f t="shared" si="2"/>
        <v>642.35</v>
      </c>
    </row>
    <row r="40" spans="1:8" ht="12.75" hidden="1" outlineLevel="2">
      <c r="A40" t="s">
        <v>12</v>
      </c>
      <c r="B40" t="s">
        <v>24</v>
      </c>
      <c r="C40" s="11" t="s">
        <v>43</v>
      </c>
      <c r="D40" s="9">
        <v>0</v>
      </c>
      <c r="E40" s="9">
        <v>81.64</v>
      </c>
      <c r="F40">
        <f t="shared" si="0"/>
        <v>-81.64</v>
      </c>
      <c r="G40">
        <f t="shared" si="1"/>
        <v>0</v>
      </c>
      <c r="H40">
        <f t="shared" si="2"/>
        <v>81.64</v>
      </c>
    </row>
    <row r="41" spans="1:8" ht="12.75" hidden="1" outlineLevel="2">
      <c r="A41" t="s">
        <v>12</v>
      </c>
      <c r="B41" t="s">
        <v>25</v>
      </c>
      <c r="C41" s="11" t="s">
        <v>42</v>
      </c>
      <c r="D41" s="9">
        <v>0</v>
      </c>
      <c r="E41" s="9">
        <v>797.6</v>
      </c>
      <c r="F41">
        <f t="shared" si="0"/>
        <v>-797.6</v>
      </c>
      <c r="G41">
        <f t="shared" si="1"/>
        <v>0</v>
      </c>
      <c r="H41">
        <f t="shared" si="2"/>
        <v>797.6</v>
      </c>
    </row>
    <row r="42" spans="1:8" ht="12.75" outlineLevel="1" collapsed="1">
      <c r="A42" s="3" t="s">
        <v>20</v>
      </c>
      <c r="C42" s="11"/>
      <c r="D42" s="9">
        <f>SUBTOTAL(9,D39:D41)</f>
        <v>0</v>
      </c>
      <c r="E42" s="9">
        <f>SUBTOTAL(9,E39:E41)</f>
        <v>1521.5900000000001</v>
      </c>
      <c r="F42">
        <f t="shared" si="0"/>
        <v>-1521.5900000000001</v>
      </c>
      <c r="G42">
        <f t="shared" si="1"/>
        <v>0</v>
      </c>
      <c r="H42">
        <f t="shared" si="2"/>
        <v>1521.5900000000001</v>
      </c>
    </row>
    <row r="43" spans="1:8" ht="12.75" hidden="1" outlineLevel="2">
      <c r="A43" t="s">
        <v>3</v>
      </c>
      <c r="B43" t="s">
        <v>17</v>
      </c>
      <c r="C43" s="11" t="s">
        <v>40</v>
      </c>
      <c r="D43" s="9"/>
      <c r="E43" s="9">
        <v>1586.52</v>
      </c>
      <c r="F43">
        <f t="shared" si="0"/>
        <v>-1586.52</v>
      </c>
      <c r="G43">
        <f t="shared" si="1"/>
        <v>0</v>
      </c>
      <c r="H43">
        <f t="shared" si="2"/>
        <v>1586.52</v>
      </c>
    </row>
    <row r="44" spans="1:8" ht="12.75" hidden="1" outlineLevel="2">
      <c r="A44" t="s">
        <v>3</v>
      </c>
      <c r="B44" t="s">
        <v>28</v>
      </c>
      <c r="C44" s="11" t="s">
        <v>40</v>
      </c>
      <c r="D44" s="9">
        <v>0</v>
      </c>
      <c r="E44" s="9">
        <v>33.6</v>
      </c>
      <c r="F44">
        <f t="shared" si="0"/>
        <v>-33.6</v>
      </c>
      <c r="G44">
        <f t="shared" si="1"/>
        <v>0</v>
      </c>
      <c r="H44">
        <f t="shared" si="2"/>
        <v>33.6</v>
      </c>
    </row>
    <row r="45" spans="1:8" ht="12.75" hidden="1" outlineLevel="2">
      <c r="A45" t="s">
        <v>3</v>
      </c>
      <c r="B45" t="s">
        <v>28</v>
      </c>
      <c r="C45" s="11" t="s">
        <v>40</v>
      </c>
      <c r="D45" s="9">
        <v>0</v>
      </c>
      <c r="E45" s="9">
        <v>77.34</v>
      </c>
      <c r="F45">
        <f t="shared" si="0"/>
        <v>-77.34</v>
      </c>
      <c r="G45">
        <f t="shared" si="1"/>
        <v>0</v>
      </c>
      <c r="H45">
        <f t="shared" si="2"/>
        <v>77.34</v>
      </c>
    </row>
    <row r="46" spans="1:8" ht="12.75" hidden="1" outlineLevel="2">
      <c r="A46" t="s">
        <v>3</v>
      </c>
      <c r="B46" t="s">
        <v>29</v>
      </c>
      <c r="C46" s="11" t="s">
        <v>47</v>
      </c>
      <c r="D46" s="9">
        <v>0</v>
      </c>
      <c r="E46" s="9">
        <v>99.54</v>
      </c>
      <c r="F46">
        <f t="shared" si="0"/>
        <v>-99.54</v>
      </c>
      <c r="G46">
        <f t="shared" si="1"/>
        <v>0</v>
      </c>
      <c r="H46">
        <f t="shared" si="2"/>
        <v>99.54</v>
      </c>
    </row>
    <row r="47" spans="1:8" ht="12.75" hidden="1" outlineLevel="2">
      <c r="A47" t="s">
        <v>3</v>
      </c>
      <c r="B47" t="s">
        <v>29</v>
      </c>
      <c r="C47" s="11" t="s">
        <v>50</v>
      </c>
      <c r="D47" s="9">
        <v>0</v>
      </c>
      <c r="E47" s="9">
        <v>777.6</v>
      </c>
      <c r="F47">
        <f t="shared" si="0"/>
        <v>-777.6</v>
      </c>
      <c r="G47">
        <f t="shared" si="1"/>
        <v>0</v>
      </c>
      <c r="H47">
        <f t="shared" si="2"/>
        <v>777.6</v>
      </c>
    </row>
    <row r="48" spans="1:8" ht="12.75" outlineLevel="1" collapsed="1">
      <c r="A48" s="3" t="s">
        <v>21</v>
      </c>
      <c r="C48" s="11"/>
      <c r="D48" s="9">
        <f>SUBTOTAL(9,D43:D47)</f>
        <v>0</v>
      </c>
      <c r="E48" s="9">
        <f>SUBTOTAL(9,E43:E47)</f>
        <v>2574.6</v>
      </c>
      <c r="F48">
        <f t="shared" si="0"/>
        <v>-2574.6</v>
      </c>
      <c r="G48">
        <f t="shared" si="1"/>
        <v>0</v>
      </c>
      <c r="H48">
        <f t="shared" si="2"/>
        <v>2574.6</v>
      </c>
    </row>
    <row r="49" spans="1:8" ht="12.75" hidden="1" outlineLevel="2">
      <c r="A49" t="s">
        <v>8</v>
      </c>
      <c r="B49" t="s">
        <v>17</v>
      </c>
      <c r="C49" s="11" t="s">
        <v>40</v>
      </c>
      <c r="D49" s="9">
        <v>246.85</v>
      </c>
      <c r="E49" s="9"/>
      <c r="F49">
        <f t="shared" si="0"/>
        <v>246.85</v>
      </c>
      <c r="G49">
        <f t="shared" si="1"/>
        <v>246.85</v>
      </c>
      <c r="H49">
        <f t="shared" si="2"/>
        <v>0</v>
      </c>
    </row>
    <row r="50" spans="1:8" ht="12.75" hidden="1" outlineLevel="2">
      <c r="A50" t="s">
        <v>8</v>
      </c>
      <c r="B50" t="s">
        <v>29</v>
      </c>
      <c r="C50" s="11" t="s">
        <v>48</v>
      </c>
      <c r="D50" s="9">
        <v>46.77</v>
      </c>
      <c r="E50" s="9">
        <v>0</v>
      </c>
      <c r="F50">
        <f t="shared" si="0"/>
        <v>46.77</v>
      </c>
      <c r="G50">
        <f t="shared" si="1"/>
        <v>46.77</v>
      </c>
      <c r="H50">
        <f t="shared" si="2"/>
        <v>0</v>
      </c>
    </row>
    <row r="51" spans="1:8" ht="12.75" hidden="1" outlineLevel="2">
      <c r="A51" t="s">
        <v>8</v>
      </c>
      <c r="B51" t="s">
        <v>28</v>
      </c>
      <c r="C51" s="11" t="s">
        <v>51</v>
      </c>
      <c r="D51" s="9">
        <v>9.35</v>
      </c>
      <c r="E51" s="9">
        <v>0</v>
      </c>
      <c r="F51">
        <f t="shared" si="0"/>
        <v>9.35</v>
      </c>
      <c r="G51">
        <f t="shared" si="1"/>
        <v>9.35</v>
      </c>
      <c r="H51">
        <f t="shared" si="2"/>
        <v>0</v>
      </c>
    </row>
    <row r="52" spans="1:8" ht="12.75" outlineLevel="1" collapsed="1">
      <c r="A52" s="3" t="s">
        <v>22</v>
      </c>
      <c r="C52" s="11"/>
      <c r="D52" s="9">
        <f>SUBTOTAL(9,D49:D51)</f>
        <v>302.97</v>
      </c>
      <c r="E52" s="9">
        <f>SUBTOTAL(9,E49:E51)</f>
        <v>0</v>
      </c>
      <c r="F52">
        <f t="shared" si="0"/>
        <v>302.97</v>
      </c>
      <c r="G52">
        <f t="shared" si="1"/>
        <v>302.97</v>
      </c>
      <c r="H52">
        <f t="shared" si="2"/>
        <v>0</v>
      </c>
    </row>
    <row r="53" spans="1:8" ht="12.75" hidden="1" outlineLevel="2">
      <c r="A53" t="s">
        <v>24</v>
      </c>
      <c r="B53" t="s">
        <v>2</v>
      </c>
      <c r="C53" s="12">
        <v>36530</v>
      </c>
      <c r="D53" s="9">
        <v>0</v>
      </c>
      <c r="E53" s="9">
        <v>647.59</v>
      </c>
      <c r="F53">
        <f t="shared" si="0"/>
        <v>-647.59</v>
      </c>
      <c r="G53">
        <f t="shared" si="1"/>
        <v>0</v>
      </c>
      <c r="H53">
        <f t="shared" si="2"/>
        <v>647.59</v>
      </c>
    </row>
    <row r="54" spans="1:8" ht="12.75" hidden="1" outlineLevel="2">
      <c r="A54" t="s">
        <v>24</v>
      </c>
      <c r="B54" t="s">
        <v>17</v>
      </c>
      <c r="C54" s="11" t="s">
        <v>40</v>
      </c>
      <c r="D54" s="9"/>
      <c r="E54" s="9">
        <v>972.46</v>
      </c>
      <c r="F54">
        <f t="shared" si="0"/>
        <v>-972.46</v>
      </c>
      <c r="G54">
        <f t="shared" si="1"/>
        <v>0</v>
      </c>
      <c r="H54">
        <f t="shared" si="2"/>
        <v>972.46</v>
      </c>
    </row>
    <row r="55" spans="1:8" ht="12.75" hidden="1" outlineLevel="2">
      <c r="A55" t="s">
        <v>24</v>
      </c>
      <c r="B55" t="s">
        <v>0</v>
      </c>
      <c r="C55" s="11" t="s">
        <v>47</v>
      </c>
      <c r="D55" s="9">
        <v>972.46</v>
      </c>
      <c r="E55" s="9">
        <v>0</v>
      </c>
      <c r="F55">
        <f t="shared" si="0"/>
        <v>972.46</v>
      </c>
      <c r="G55">
        <f t="shared" si="1"/>
        <v>972.46</v>
      </c>
      <c r="H55">
        <f t="shared" si="2"/>
        <v>0</v>
      </c>
    </row>
    <row r="56" spans="1:8" ht="12.75" hidden="1" outlineLevel="2">
      <c r="A56" t="s">
        <v>24</v>
      </c>
      <c r="B56" t="s">
        <v>2</v>
      </c>
      <c r="C56" s="11" t="s">
        <v>49</v>
      </c>
      <c r="D56" s="9">
        <v>0</v>
      </c>
      <c r="E56" s="9">
        <v>187.87</v>
      </c>
      <c r="F56">
        <f t="shared" si="0"/>
        <v>-187.87</v>
      </c>
      <c r="G56">
        <f t="shared" si="1"/>
        <v>0</v>
      </c>
      <c r="H56">
        <f t="shared" si="2"/>
        <v>187.87</v>
      </c>
    </row>
    <row r="57" spans="1:8" ht="12.75" hidden="1" outlineLevel="2">
      <c r="A57" t="s">
        <v>24</v>
      </c>
      <c r="B57" t="s">
        <v>12</v>
      </c>
      <c r="C57" s="11" t="s">
        <v>43</v>
      </c>
      <c r="D57" s="9">
        <v>95.93</v>
      </c>
      <c r="E57" s="9">
        <v>0</v>
      </c>
      <c r="F57">
        <f t="shared" si="0"/>
        <v>95.93</v>
      </c>
      <c r="G57">
        <f t="shared" si="1"/>
        <v>95.93</v>
      </c>
      <c r="H57">
        <f t="shared" si="2"/>
        <v>0</v>
      </c>
    </row>
    <row r="58" spans="1:8" ht="12.75" outlineLevel="1" collapsed="1">
      <c r="A58" s="3" t="s">
        <v>37</v>
      </c>
      <c r="C58" s="11"/>
      <c r="D58" s="9">
        <f>SUBTOTAL(9,D53:D57)</f>
        <v>1068.39</v>
      </c>
      <c r="E58" s="9">
        <f>SUBTOTAL(9,E53:E57)</f>
        <v>1807.92</v>
      </c>
      <c r="F58">
        <f t="shared" si="0"/>
        <v>-739.53</v>
      </c>
      <c r="G58">
        <f t="shared" si="1"/>
        <v>0</v>
      </c>
      <c r="H58">
        <f t="shared" si="2"/>
        <v>739.53</v>
      </c>
    </row>
    <row r="59" spans="1:8" ht="12.75" hidden="1" outlineLevel="2">
      <c r="A59" t="s">
        <v>25</v>
      </c>
      <c r="B59" t="s">
        <v>17</v>
      </c>
      <c r="C59" s="11" t="s">
        <v>40</v>
      </c>
      <c r="D59" s="9"/>
      <c r="E59" s="9">
        <v>854.35</v>
      </c>
      <c r="F59">
        <f t="shared" si="0"/>
        <v>-854.35</v>
      </c>
      <c r="G59">
        <f t="shared" si="1"/>
        <v>0</v>
      </c>
      <c r="H59">
        <f t="shared" si="2"/>
        <v>854.35</v>
      </c>
    </row>
    <row r="60" spans="1:8" ht="12.75" hidden="1" outlineLevel="2">
      <c r="A60" t="s">
        <v>25</v>
      </c>
      <c r="B60" t="s">
        <v>2</v>
      </c>
      <c r="C60" s="14" t="s">
        <v>47</v>
      </c>
      <c r="D60" s="9">
        <v>0</v>
      </c>
      <c r="E60" s="9">
        <v>937.18</v>
      </c>
      <c r="F60">
        <f t="shared" si="0"/>
        <v>-937.18</v>
      </c>
      <c r="G60">
        <f t="shared" si="1"/>
        <v>0</v>
      </c>
      <c r="H60">
        <f t="shared" si="2"/>
        <v>937.18</v>
      </c>
    </row>
    <row r="61" spans="1:8" ht="12.75" hidden="1" outlineLevel="2">
      <c r="A61" t="s">
        <v>25</v>
      </c>
      <c r="B61" t="s">
        <v>0</v>
      </c>
      <c r="C61" s="11" t="s">
        <v>48</v>
      </c>
      <c r="D61" s="9">
        <v>690</v>
      </c>
      <c r="E61" s="9">
        <v>0</v>
      </c>
      <c r="F61">
        <f t="shared" si="0"/>
        <v>690</v>
      </c>
      <c r="G61">
        <f t="shared" si="1"/>
        <v>690</v>
      </c>
      <c r="H61">
        <f t="shared" si="2"/>
        <v>0</v>
      </c>
    </row>
    <row r="62" spans="1:8" ht="12.75" hidden="1" outlineLevel="2">
      <c r="A62" t="s">
        <v>25</v>
      </c>
      <c r="B62" t="s">
        <v>2</v>
      </c>
      <c r="C62" s="11" t="s">
        <v>41</v>
      </c>
      <c r="D62" s="9">
        <v>0</v>
      </c>
      <c r="E62" s="9">
        <v>937.18</v>
      </c>
      <c r="F62">
        <f t="shared" si="0"/>
        <v>-937.18</v>
      </c>
      <c r="G62">
        <f t="shared" si="1"/>
        <v>0</v>
      </c>
      <c r="H62">
        <f t="shared" si="2"/>
        <v>937.18</v>
      </c>
    </row>
    <row r="63" spans="1:8" ht="12.75" hidden="1" outlineLevel="2">
      <c r="A63" t="s">
        <v>25</v>
      </c>
      <c r="B63" t="s">
        <v>12</v>
      </c>
      <c r="C63" s="11" t="s">
        <v>42</v>
      </c>
      <c r="D63" s="9">
        <v>937.18</v>
      </c>
      <c r="E63" s="9">
        <v>0</v>
      </c>
      <c r="F63">
        <f t="shared" si="0"/>
        <v>937.18</v>
      </c>
      <c r="G63">
        <f t="shared" si="1"/>
        <v>937.18</v>
      </c>
      <c r="H63">
        <f t="shared" si="2"/>
        <v>0</v>
      </c>
    </row>
    <row r="64" spans="1:8" ht="12.75" outlineLevel="1" collapsed="1">
      <c r="A64" s="3" t="s">
        <v>38</v>
      </c>
      <c r="C64" s="11"/>
      <c r="D64" s="9">
        <f>SUBTOTAL(9,D59:D63)</f>
        <v>1627.1799999999998</v>
      </c>
      <c r="E64" s="9">
        <f>SUBTOTAL(9,E59:E63)</f>
        <v>2728.71</v>
      </c>
      <c r="F64">
        <f t="shared" si="0"/>
        <v>-1101.5300000000002</v>
      </c>
      <c r="G64">
        <f t="shared" si="1"/>
        <v>0</v>
      </c>
      <c r="H64">
        <f t="shared" si="2"/>
        <v>1101.5300000000002</v>
      </c>
    </row>
    <row r="65" spans="1:8" ht="12.75" hidden="1" outlineLevel="2">
      <c r="A65" t="s">
        <v>28</v>
      </c>
      <c r="B65" t="s">
        <v>17</v>
      </c>
      <c r="C65" s="11" t="s">
        <v>40</v>
      </c>
      <c r="D65" s="9">
        <v>234.67</v>
      </c>
      <c r="E65" s="9"/>
      <c r="F65">
        <f t="shared" si="0"/>
        <v>234.67</v>
      </c>
      <c r="G65">
        <f t="shared" si="1"/>
        <v>234.67</v>
      </c>
      <c r="H65">
        <f t="shared" si="2"/>
        <v>0</v>
      </c>
    </row>
    <row r="66" spans="1:8" ht="12.75" hidden="1" outlineLevel="2">
      <c r="A66" t="s">
        <v>28</v>
      </c>
      <c r="B66" t="s">
        <v>3</v>
      </c>
      <c r="C66" s="11" t="s">
        <v>40</v>
      </c>
      <c r="D66" s="9">
        <v>39.48</v>
      </c>
      <c r="E66" s="9">
        <v>0</v>
      </c>
      <c r="F66">
        <f aca="true" t="shared" si="3" ref="F66:F88">D66-E66</f>
        <v>39.48</v>
      </c>
      <c r="G66">
        <f aca="true" t="shared" si="4" ref="G66:G88">IF(F66&lt;0,0,F66)</f>
        <v>39.48</v>
      </c>
      <c r="H66">
        <f aca="true" t="shared" si="5" ref="H66:H88">IF(F66&gt;0,0,F66*-1)</f>
        <v>0</v>
      </c>
    </row>
    <row r="67" spans="1:8" ht="12.75" hidden="1" outlineLevel="2">
      <c r="A67" t="s">
        <v>28</v>
      </c>
      <c r="B67" t="s">
        <v>3</v>
      </c>
      <c r="C67" s="11" t="s">
        <v>40</v>
      </c>
      <c r="D67" s="9">
        <v>90.87</v>
      </c>
      <c r="E67" s="9">
        <v>0</v>
      </c>
      <c r="F67">
        <f t="shared" si="3"/>
        <v>90.87</v>
      </c>
      <c r="G67">
        <f t="shared" si="4"/>
        <v>90.87</v>
      </c>
      <c r="H67">
        <f t="shared" si="5"/>
        <v>0</v>
      </c>
    </row>
    <row r="68" spans="1:8" ht="12.75" hidden="1" outlineLevel="2">
      <c r="A68" t="s">
        <v>28</v>
      </c>
      <c r="B68" t="s">
        <v>8</v>
      </c>
      <c r="C68" s="11" t="s">
        <v>51</v>
      </c>
      <c r="D68" s="9">
        <v>0</v>
      </c>
      <c r="E68" s="9">
        <v>10.99</v>
      </c>
      <c r="F68">
        <f t="shared" si="3"/>
        <v>-10.99</v>
      </c>
      <c r="G68">
        <f t="shared" si="4"/>
        <v>0</v>
      </c>
      <c r="H68">
        <f t="shared" si="5"/>
        <v>10.99</v>
      </c>
    </row>
    <row r="69" spans="1:8" ht="12.75" hidden="1" outlineLevel="2">
      <c r="A69" t="s">
        <v>28</v>
      </c>
      <c r="B69" t="s">
        <v>0</v>
      </c>
      <c r="C69" s="11" t="s">
        <v>51</v>
      </c>
      <c r="D69" s="9">
        <v>0</v>
      </c>
      <c r="E69" s="9">
        <v>83</v>
      </c>
      <c r="F69">
        <f t="shared" si="3"/>
        <v>-83</v>
      </c>
      <c r="G69">
        <f t="shared" si="4"/>
        <v>0</v>
      </c>
      <c r="H69">
        <f t="shared" si="5"/>
        <v>83</v>
      </c>
    </row>
    <row r="70" spans="1:8" ht="12.75" outlineLevel="1" collapsed="1">
      <c r="A70" s="3" t="s">
        <v>39</v>
      </c>
      <c r="C70" s="11"/>
      <c r="D70" s="9">
        <f>SUBTOTAL(9,D65:D69)</f>
        <v>365.02</v>
      </c>
      <c r="E70" s="9">
        <f>SUBTOTAL(9,E65:E69)</f>
        <v>93.99</v>
      </c>
      <c r="F70">
        <f t="shared" si="3"/>
        <v>271.03</v>
      </c>
      <c r="G70">
        <f t="shared" si="4"/>
        <v>271.03</v>
      </c>
      <c r="H70">
        <f t="shared" si="5"/>
        <v>0</v>
      </c>
    </row>
    <row r="71" spans="1:8" ht="12.75" hidden="1" outlineLevel="2">
      <c r="A71" t="s">
        <v>16</v>
      </c>
      <c r="B71" t="s">
        <v>24</v>
      </c>
      <c r="C71" s="12">
        <v>36530</v>
      </c>
      <c r="D71" s="9">
        <v>96.45</v>
      </c>
      <c r="E71" s="9">
        <v>0</v>
      </c>
      <c r="F71">
        <f t="shared" si="3"/>
        <v>96.45</v>
      </c>
      <c r="G71">
        <f t="shared" si="4"/>
        <v>96.45</v>
      </c>
      <c r="H71">
        <f t="shared" si="5"/>
        <v>0</v>
      </c>
    </row>
    <row r="72" spans="1:8" ht="12.75" hidden="1" outlineLevel="2">
      <c r="A72" t="s">
        <v>16</v>
      </c>
      <c r="B72" t="s">
        <v>17</v>
      </c>
      <c r="C72" s="11" t="s">
        <v>40</v>
      </c>
      <c r="D72" s="9"/>
      <c r="E72" s="9">
        <v>597.6</v>
      </c>
      <c r="F72">
        <f t="shared" si="3"/>
        <v>-597.6</v>
      </c>
      <c r="G72">
        <f t="shared" si="4"/>
        <v>0</v>
      </c>
      <c r="H72">
        <f t="shared" si="5"/>
        <v>597.6</v>
      </c>
    </row>
    <row r="73" spans="1:8" ht="12.75" hidden="1" outlineLevel="2">
      <c r="A73" t="s">
        <v>16</v>
      </c>
      <c r="B73" t="s">
        <v>28</v>
      </c>
      <c r="C73" s="11" t="s">
        <v>40</v>
      </c>
      <c r="D73" s="9">
        <v>0</v>
      </c>
      <c r="E73" s="9">
        <v>5.88</v>
      </c>
      <c r="F73">
        <f t="shared" si="3"/>
        <v>-5.88</v>
      </c>
      <c r="G73">
        <f t="shared" si="4"/>
        <v>0</v>
      </c>
      <c r="H73">
        <f t="shared" si="5"/>
        <v>5.88</v>
      </c>
    </row>
    <row r="74" spans="1:8" ht="12.75" hidden="1" outlineLevel="2">
      <c r="A74" t="s">
        <v>16</v>
      </c>
      <c r="B74" t="s">
        <v>28</v>
      </c>
      <c r="C74" s="11" t="s">
        <v>40</v>
      </c>
      <c r="D74" s="9">
        <v>0</v>
      </c>
      <c r="E74" s="9">
        <v>13.53</v>
      </c>
      <c r="F74">
        <f t="shared" si="3"/>
        <v>-13.53</v>
      </c>
      <c r="G74">
        <f t="shared" si="4"/>
        <v>0</v>
      </c>
      <c r="H74">
        <f t="shared" si="5"/>
        <v>13.53</v>
      </c>
    </row>
    <row r="75" spans="1:8" ht="12.75" hidden="1" outlineLevel="2">
      <c r="A75" t="s">
        <v>16</v>
      </c>
      <c r="B75" t="s">
        <v>29</v>
      </c>
      <c r="C75" s="11" t="s">
        <v>47</v>
      </c>
      <c r="D75" s="9">
        <v>0</v>
      </c>
      <c r="E75" s="9">
        <v>17.42</v>
      </c>
      <c r="F75">
        <f t="shared" si="3"/>
        <v>-17.42</v>
      </c>
      <c r="G75">
        <f t="shared" si="4"/>
        <v>0</v>
      </c>
      <c r="H75">
        <f t="shared" si="5"/>
        <v>17.42</v>
      </c>
    </row>
    <row r="76" spans="1:8" ht="12.75" hidden="1" outlineLevel="2">
      <c r="A76" t="s">
        <v>16</v>
      </c>
      <c r="B76" t="s">
        <v>25</v>
      </c>
      <c r="C76" s="14" t="s">
        <v>47</v>
      </c>
      <c r="D76">
        <v>139.58</v>
      </c>
      <c r="E76">
        <v>0</v>
      </c>
      <c r="F76">
        <f t="shared" si="3"/>
        <v>139.58</v>
      </c>
      <c r="G76">
        <f t="shared" si="4"/>
        <v>139.58</v>
      </c>
      <c r="H76">
        <f t="shared" si="5"/>
        <v>0</v>
      </c>
    </row>
    <row r="77" spans="1:8" ht="12.75" hidden="1" outlineLevel="2">
      <c r="A77" t="s">
        <v>16</v>
      </c>
      <c r="B77" t="s">
        <v>29</v>
      </c>
      <c r="C77" s="11" t="s">
        <v>48</v>
      </c>
      <c r="D77" s="9">
        <v>8.18</v>
      </c>
      <c r="E77" s="9">
        <v>0</v>
      </c>
      <c r="F77">
        <f t="shared" si="3"/>
        <v>8.18</v>
      </c>
      <c r="G77">
        <f t="shared" si="4"/>
        <v>8.18</v>
      </c>
      <c r="H77">
        <f t="shared" si="5"/>
        <v>0</v>
      </c>
    </row>
    <row r="78" spans="1:8" ht="12.75" hidden="1" outlineLevel="2">
      <c r="A78" t="s">
        <v>16</v>
      </c>
      <c r="B78" t="s">
        <v>24</v>
      </c>
      <c r="C78" s="11" t="s">
        <v>49</v>
      </c>
      <c r="D78" s="9">
        <v>27.98</v>
      </c>
      <c r="E78" s="9">
        <v>0</v>
      </c>
      <c r="F78">
        <f t="shared" si="3"/>
        <v>27.98</v>
      </c>
      <c r="G78">
        <f t="shared" si="4"/>
        <v>27.98</v>
      </c>
      <c r="H78">
        <f t="shared" si="5"/>
        <v>0</v>
      </c>
    </row>
    <row r="79" spans="1:8" ht="12.75" hidden="1" outlineLevel="2">
      <c r="A79" t="s">
        <v>16</v>
      </c>
      <c r="B79" t="s">
        <v>25</v>
      </c>
      <c r="C79" s="11" t="s">
        <v>41</v>
      </c>
      <c r="D79" s="9">
        <v>139.58</v>
      </c>
      <c r="E79" s="9">
        <v>0</v>
      </c>
      <c r="F79">
        <f t="shared" si="3"/>
        <v>139.58</v>
      </c>
      <c r="G79">
        <f t="shared" si="4"/>
        <v>139.58</v>
      </c>
      <c r="H79">
        <f t="shared" si="5"/>
        <v>0</v>
      </c>
    </row>
    <row r="80" spans="1:8" ht="12.75" hidden="1" outlineLevel="2">
      <c r="A80" t="s">
        <v>16</v>
      </c>
      <c r="B80" t="s">
        <v>26</v>
      </c>
      <c r="C80" s="11" t="s">
        <v>41</v>
      </c>
      <c r="D80" s="9">
        <v>17.14</v>
      </c>
      <c r="E80" s="9">
        <v>0</v>
      </c>
      <c r="F80">
        <f t="shared" si="3"/>
        <v>17.14</v>
      </c>
      <c r="G80">
        <f t="shared" si="4"/>
        <v>17.14</v>
      </c>
      <c r="H80">
        <f t="shared" si="5"/>
        <v>0</v>
      </c>
    </row>
    <row r="81" spans="1:8" ht="12.75" hidden="1" outlineLevel="2">
      <c r="A81" t="s">
        <v>16</v>
      </c>
      <c r="B81" t="s">
        <v>29</v>
      </c>
      <c r="C81" s="11" t="s">
        <v>50</v>
      </c>
      <c r="D81" s="9">
        <v>0</v>
      </c>
      <c r="E81" s="9">
        <v>136.08</v>
      </c>
      <c r="F81">
        <f t="shared" si="3"/>
        <v>-136.08</v>
      </c>
      <c r="G81">
        <f t="shared" si="4"/>
        <v>0</v>
      </c>
      <c r="H81">
        <f t="shared" si="5"/>
        <v>136.08</v>
      </c>
    </row>
    <row r="82" spans="1:8" ht="12.75" hidden="1" outlineLevel="2">
      <c r="A82" t="s">
        <v>16</v>
      </c>
      <c r="B82" t="s">
        <v>24</v>
      </c>
      <c r="C82" s="11" t="s">
        <v>43</v>
      </c>
      <c r="D82" s="9">
        <v>0</v>
      </c>
      <c r="E82" s="9">
        <v>14.29</v>
      </c>
      <c r="F82">
        <f t="shared" si="3"/>
        <v>-14.29</v>
      </c>
      <c r="G82">
        <f t="shared" si="4"/>
        <v>0</v>
      </c>
      <c r="H82">
        <f t="shared" si="5"/>
        <v>14.29</v>
      </c>
    </row>
    <row r="83" spans="1:8" ht="12.75" hidden="1" outlineLevel="2">
      <c r="A83" t="s">
        <v>16</v>
      </c>
      <c r="B83" t="s">
        <v>28</v>
      </c>
      <c r="C83" s="11" t="s">
        <v>51</v>
      </c>
      <c r="D83" s="9">
        <v>1.64</v>
      </c>
      <c r="E83" s="9">
        <v>0</v>
      </c>
      <c r="F83">
        <f t="shared" si="3"/>
        <v>1.64</v>
      </c>
      <c r="G83">
        <f t="shared" si="4"/>
        <v>1.64</v>
      </c>
      <c r="H83">
        <f t="shared" si="5"/>
        <v>0</v>
      </c>
    </row>
    <row r="84" spans="1:8" ht="12.75" hidden="1" outlineLevel="2">
      <c r="A84" t="s">
        <v>16</v>
      </c>
      <c r="B84" t="s">
        <v>26</v>
      </c>
      <c r="C84" s="11" t="s">
        <v>42</v>
      </c>
      <c r="D84" s="9">
        <v>22.85</v>
      </c>
      <c r="E84" s="9">
        <v>0</v>
      </c>
      <c r="F84">
        <f t="shared" si="3"/>
        <v>22.85</v>
      </c>
      <c r="G84">
        <f t="shared" si="4"/>
        <v>22.85</v>
      </c>
      <c r="H84">
        <f t="shared" si="5"/>
        <v>0</v>
      </c>
    </row>
    <row r="85" spans="1:8" ht="12.75" hidden="1" outlineLevel="2">
      <c r="A85" t="s">
        <v>16</v>
      </c>
      <c r="B85" t="s">
        <v>25</v>
      </c>
      <c r="C85" s="11" t="s">
        <v>42</v>
      </c>
      <c r="D85" s="9">
        <v>0</v>
      </c>
      <c r="E85" s="9">
        <v>139.58</v>
      </c>
      <c r="F85">
        <f t="shared" si="3"/>
        <v>-139.58</v>
      </c>
      <c r="G85">
        <f t="shared" si="4"/>
        <v>0</v>
      </c>
      <c r="H85">
        <f t="shared" si="5"/>
        <v>139.58</v>
      </c>
    </row>
    <row r="86" spans="1:8" ht="12.75" hidden="1" outlineLevel="2">
      <c r="A86" t="s">
        <v>16</v>
      </c>
      <c r="B86" t="s">
        <v>0</v>
      </c>
      <c r="C86" s="11" t="s">
        <v>45</v>
      </c>
      <c r="D86" s="9">
        <v>225.25</v>
      </c>
      <c r="E86" s="9">
        <v>0</v>
      </c>
      <c r="F86">
        <f t="shared" si="3"/>
        <v>225.25</v>
      </c>
      <c r="G86">
        <f t="shared" si="4"/>
        <v>225.25</v>
      </c>
      <c r="H86">
        <f t="shared" si="5"/>
        <v>0</v>
      </c>
    </row>
    <row r="87" spans="1:8" ht="12.75" hidden="1" outlineLevel="2">
      <c r="A87" t="s">
        <v>16</v>
      </c>
      <c r="B87" t="s">
        <v>0</v>
      </c>
      <c r="C87" s="13" t="s">
        <v>46</v>
      </c>
      <c r="D87">
        <v>59.2</v>
      </c>
      <c r="E87">
        <v>0</v>
      </c>
      <c r="F87">
        <f t="shared" si="3"/>
        <v>59.2</v>
      </c>
      <c r="G87">
        <f t="shared" si="4"/>
        <v>59.2</v>
      </c>
      <c r="H87">
        <f t="shared" si="5"/>
        <v>0</v>
      </c>
    </row>
    <row r="88" spans="1:8" ht="12.75" outlineLevel="1" collapsed="1">
      <c r="A88" s="3" t="s">
        <v>23</v>
      </c>
      <c r="C88" s="13"/>
      <c r="D88">
        <f>SUBTOTAL(9,D71:D87)</f>
        <v>737.8500000000001</v>
      </c>
      <c r="E88">
        <f>SUBTOTAL(9,E71:E87)</f>
        <v>924.38</v>
      </c>
      <c r="F88">
        <f t="shared" si="3"/>
        <v>-186.52999999999986</v>
      </c>
      <c r="G88">
        <f t="shared" si="4"/>
        <v>0</v>
      </c>
      <c r="H88">
        <f t="shared" si="5"/>
        <v>186.52999999999986</v>
      </c>
    </row>
    <row r="89" spans="1:5" ht="12.75">
      <c r="A89" s="3" t="s">
        <v>9</v>
      </c>
      <c r="C89" s="13"/>
      <c r="D89">
        <f>SUBTOTAL(9,D2:D87)</f>
        <v>32670.57999999999</v>
      </c>
      <c r="E89">
        <f>SUBTOTAL(9,E2:E87)</f>
        <v>32670.579999999994</v>
      </c>
    </row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  <row r="110" ht="12.75" outlineLevel="1"/>
    <row r="111" ht="12.75" outlineLevel="1"/>
    <row r="112" ht="12.75" outlineLevel="1">
      <c r="F112" s="1"/>
    </row>
    <row r="113" ht="12.75" outlineLevel="1"/>
    <row r="114" ht="12.75" outlineLevel="1">
      <c r="F114" s="4"/>
    </row>
    <row r="115" ht="12.75" outlineLevel="1"/>
    <row r="116" ht="12.75" outlineLevel="1"/>
    <row r="117" ht="12.75" outlineLevel="1"/>
    <row r="118" ht="12.75" outlineLevel="1"/>
    <row r="119" ht="12.75" outlineLevel="1"/>
    <row r="120" ht="12.75" outlineLevel="1"/>
    <row r="121" ht="12.75" outlineLevel="1"/>
    <row r="122" ht="12.75" outlineLevel="1"/>
    <row r="123" ht="12.75" outlineLevel="1"/>
    <row r="124" ht="12.75" outlineLevel="1"/>
    <row r="125" ht="12.75" outlineLevel="1">
      <c r="F125" s="4"/>
    </row>
    <row r="126" ht="12.75" outlineLevel="1"/>
    <row r="127" ht="12.75" outlineLevel="1"/>
    <row r="128" ht="12.75" outlineLevel="1">
      <c r="F128" s="4"/>
    </row>
    <row r="129" ht="12.75" outlineLevel="1"/>
    <row r="130" ht="12.75" outlineLevel="1"/>
    <row r="131" ht="12.75" outlineLevel="1"/>
    <row r="132" ht="12.75" outlineLevel="1">
      <c r="F132" s="4"/>
    </row>
    <row r="133" ht="12.75" outlineLevel="1"/>
    <row r="134" ht="12.75" outlineLevel="1">
      <c r="F134" s="4"/>
    </row>
    <row r="135" ht="12.75" outlineLevel="1"/>
    <row r="136" ht="12.75" outlineLevel="1"/>
    <row r="137" ht="12.75" outlineLevel="1">
      <c r="F137" s="4"/>
    </row>
    <row r="138" ht="12.75" outlineLevel="1"/>
    <row r="139" ht="12.75" outlineLevel="1"/>
    <row r="140" ht="12.75" outlineLevel="1"/>
    <row r="141" ht="12.75" outlineLevel="1">
      <c r="F141" s="4"/>
    </row>
    <row r="142" ht="12.75" outlineLevel="1"/>
    <row r="143" ht="12.75" outlineLevel="1"/>
    <row r="144" ht="12.75" outlineLevel="1"/>
    <row r="145" ht="12.75" outlineLevel="1">
      <c r="F145" s="4"/>
    </row>
    <row r="146" ht="12.75" outlineLevel="1"/>
    <row r="147" ht="12.75" outlineLevel="1"/>
    <row r="148" ht="12.75" outlineLevel="1">
      <c r="F148" s="4"/>
    </row>
    <row r="149" ht="12.75" outlineLevel="1"/>
    <row r="150" ht="12.75" outlineLevel="1"/>
    <row r="151" ht="12.75" outlineLevel="1"/>
    <row r="152" ht="12.75" outlineLevel="1">
      <c r="F152" s="4"/>
    </row>
    <row r="153" ht="12.75" outlineLevel="1"/>
    <row r="154" ht="12.75" outlineLevel="1"/>
    <row r="155" ht="12.75" outlineLevel="1"/>
    <row r="156" ht="12.75" outlineLevel="1"/>
    <row r="157" ht="12.75" outlineLevel="1">
      <c r="F157" s="4"/>
    </row>
    <row r="158" ht="12.75" outlineLevel="1"/>
    <row r="159" ht="12.75" outlineLevel="1"/>
    <row r="160" ht="12.75" outlineLevel="1"/>
    <row r="161" ht="12.75" outlineLevel="1"/>
    <row r="162" ht="12.75" outlineLevel="1"/>
    <row r="163" ht="12.75" outlineLevel="1"/>
    <row r="164" ht="12.75" outlineLevel="1"/>
    <row r="165" ht="12.75" outlineLevel="1">
      <c r="F165" s="4"/>
    </row>
    <row r="166" ht="12.75" outlineLevel="1">
      <c r="F166" s="5"/>
    </row>
    <row r="167" ht="12.75" outlineLevel="1">
      <c r="F167" s="4"/>
    </row>
    <row r="168" ht="12.75" outlineLevel="1">
      <c r="F168" s="5"/>
    </row>
    <row r="169" ht="12.75" outlineLevel="1">
      <c r="F169" s="4"/>
    </row>
    <row r="170" ht="12.75" outlineLevel="1"/>
    <row r="171" ht="12.75" outlineLevel="1">
      <c r="F171" s="4"/>
    </row>
    <row r="172" ht="12.75" outlineLevel="1"/>
    <row r="173" ht="12.75" outlineLevel="1"/>
    <row r="174" ht="12.75" outlineLevel="1"/>
    <row r="175" ht="12.75" outlineLevel="1"/>
    <row r="176" ht="12.75" outlineLevel="1">
      <c r="F176" s="4"/>
    </row>
    <row r="177" ht="12.75" outlineLevel="1"/>
    <row r="178" ht="12.75" outlineLevel="1"/>
    <row r="179" ht="12.75" outlineLevel="1"/>
    <row r="180" ht="12.75" outlineLevel="1">
      <c r="F180" s="4"/>
    </row>
    <row r="181" ht="12.75" outlineLevel="1"/>
    <row r="182" ht="12.75" outlineLevel="1">
      <c r="F182" s="4"/>
    </row>
    <row r="183" ht="12.75" outlineLevel="1">
      <c r="F183" s="5"/>
    </row>
    <row r="184" ht="12.75" outlineLevel="1">
      <c r="F184" s="5"/>
    </row>
    <row r="185" ht="12.75" outlineLevel="1">
      <c r="F185" s="5"/>
    </row>
    <row r="186" ht="12.75" outlineLevel="1">
      <c r="F186" s="4"/>
    </row>
    <row r="187" ht="12.75" outlineLevel="1">
      <c r="F187" s="5"/>
    </row>
    <row r="188" ht="12.75" outlineLevel="1">
      <c r="F188" s="4"/>
    </row>
    <row r="189" ht="12.75" outlineLevel="1">
      <c r="F189" s="4"/>
    </row>
    <row r="190" ht="12.75" outlineLevel="1">
      <c r="F190" s="4"/>
    </row>
    <row r="191" ht="12.75" outlineLevel="1">
      <c r="F191" s="4"/>
    </row>
    <row r="192" ht="12.75" outlineLevel="1"/>
    <row r="193" ht="12.75" outlineLevel="1"/>
    <row r="194" ht="12.75" outlineLevel="1"/>
    <row r="195" ht="12.75" outlineLevel="1"/>
    <row r="196" ht="12.75" outlineLevel="1"/>
    <row r="197" ht="12.75" outlineLevel="1"/>
    <row r="198" ht="12.75" outlineLevel="1"/>
    <row r="199" ht="12.75" outlineLevel="1"/>
    <row r="200" ht="12.75" outlineLevel="1"/>
    <row r="201" ht="12.75" outlineLevel="1"/>
    <row r="202" ht="12.75" outlineLevel="1"/>
  </sheetData>
  <mergeCells count="1">
    <mergeCell ref="G1:H1"/>
  </mergeCells>
  <dataValidations count="3">
    <dataValidation type="list" allowBlank="1" showInputMessage="1" showErrorMessage="1" sqref="A85:B87 A90:B109">
      <formula1>$G$2:$G$32</formula1>
    </dataValidation>
    <dataValidation type="list" allowBlank="1" showInputMessage="1" showErrorMessage="1" errorTitle="Invalid DR entry" error="Please enter a value from column G" sqref="A2:A10 A12:A16 A18 A20:A23 A25:A26 A28:A29 A31:A37 A39:A41 A43:A47 A49:A51 A53:A57 A59:A63 A65:A69 A71:A84">
      <formula1>$G$2:$G$18</formula1>
    </dataValidation>
    <dataValidation type="list" allowBlank="1" showInputMessage="1" showErrorMessage="1" errorTitle="Invalid CR entry" error="Please enter a value from column G" sqref="B2:B10 B12:B16 B18 B20:B23 B25:B26 B28:B29 B31:B37 B39:B41 B43:B47 B49:B51 B53:B57 B59:B63 B65:B69 B71:B84">
      <formula1>$G$2:$G$18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workbookViewId="0" topLeftCell="A1">
      <selection activeCell="J14" sqref="J14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Cox</dc:creator>
  <cp:keywords/>
  <dc:description/>
  <cp:lastModifiedBy>John</cp:lastModifiedBy>
  <cp:lastPrinted>2004-01-01T15:04:01Z</cp:lastPrinted>
  <dcterms:created xsi:type="dcterms:W3CDTF">2003-12-10T17:41:55Z</dcterms:created>
  <dcterms:modified xsi:type="dcterms:W3CDTF">2004-05-05T16:18:35Z</dcterms:modified>
  <cp:category/>
  <cp:version/>
  <cp:contentType/>
  <cp:contentStatus/>
</cp:coreProperties>
</file>