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First Trial Balance " sheetId="1" r:id="rId1"/>
    <sheet name="Revised Trial Balance" sheetId="2" r:id="rId2"/>
    <sheet name="Journal Entries" sheetId="3" r:id="rId3"/>
    <sheet name="Suspense" sheetId="4" r:id="rId4"/>
  </sheets>
  <definedNames/>
  <calcPr fullCalcOnLoad="1"/>
</workbook>
</file>

<file path=xl/sharedStrings.xml><?xml version="1.0" encoding="utf-8"?>
<sst xmlns="http://schemas.openxmlformats.org/spreadsheetml/2006/main" count="120" uniqueCount="82">
  <si>
    <t>CR</t>
  </si>
  <si>
    <t>DR</t>
  </si>
  <si>
    <t>Debtors</t>
  </si>
  <si>
    <t>Creditors</t>
  </si>
  <si>
    <t>Purchases</t>
  </si>
  <si>
    <t>Carriage Inwards</t>
  </si>
  <si>
    <t>Carriage Outwards</t>
  </si>
  <si>
    <t>Sales</t>
  </si>
  <si>
    <t>Purchase Returns</t>
  </si>
  <si>
    <t>Sales Returns</t>
  </si>
  <si>
    <t>Bank Loan</t>
  </si>
  <si>
    <t>Discount Allowed</t>
  </si>
  <si>
    <t>Discount Received</t>
  </si>
  <si>
    <t>Cash</t>
  </si>
  <si>
    <t>Loan Interest</t>
  </si>
  <si>
    <t>Rent Received</t>
  </si>
  <si>
    <t>General Expenses</t>
  </si>
  <si>
    <t>Capital</t>
  </si>
  <si>
    <t>Motor Vehicles</t>
  </si>
  <si>
    <t>Stock</t>
  </si>
  <si>
    <t>Bank</t>
  </si>
  <si>
    <t>Suspense</t>
  </si>
  <si>
    <t xml:space="preserve"> </t>
  </si>
  <si>
    <t>Suspense Account</t>
  </si>
  <si>
    <t>Date</t>
  </si>
  <si>
    <t>Details</t>
  </si>
  <si>
    <t>£</t>
  </si>
  <si>
    <t>Trial Balance</t>
  </si>
  <si>
    <t>Drawings</t>
  </si>
  <si>
    <t>Journal Entries</t>
  </si>
  <si>
    <t>Bank Overdraft</t>
  </si>
  <si>
    <t>Richards Enterprises</t>
  </si>
  <si>
    <t>Trial Balance as at 31/03/01</t>
  </si>
  <si>
    <t>Revised Trial Balance as at 31/03/01</t>
  </si>
  <si>
    <t>Premises</t>
  </si>
  <si>
    <t>Wages</t>
  </si>
  <si>
    <t>Fixtures &amp; Fittings</t>
  </si>
  <si>
    <t>M. Dyson (Creditor)</t>
  </si>
  <si>
    <t>Loan interest omitted from Bank account.</t>
  </si>
  <si>
    <t>Discount Received overcast</t>
  </si>
  <si>
    <t>K. Corotana (Debtors)</t>
  </si>
  <si>
    <t>Correction of error of omission - March total for Sales Returns not posted to ledger.</t>
  </si>
  <si>
    <t>Creditors balances of £97 and £74 omitted from the list extracted from the Purchase Ledger</t>
  </si>
  <si>
    <t>Correction of error of omission. Invoice for £392 received from M Dyson not entered in books.</t>
  </si>
  <si>
    <t>Correction of error of omission - Cheque received for £103 entered in Cash Book but not entered in N Robson account.</t>
  </si>
  <si>
    <t>Correction of error - £390 entered as £930</t>
  </si>
  <si>
    <t>Fixtures and fittings</t>
  </si>
  <si>
    <t>Sale of Fixtures and fittings incorrectly posted to the Sales account.</t>
  </si>
  <si>
    <t>Robon (Debtors)</t>
  </si>
  <si>
    <t>Sales Returns (502 + 215)</t>
  </si>
  <si>
    <t>Purchases (17204 + 392)</t>
  </si>
  <si>
    <t>Discount Received (984 -9)</t>
  </si>
  <si>
    <t>Debtors (6725 - 103 - 540)</t>
  </si>
  <si>
    <t>Fixtures &amp; Fittings (4284 - 250)</t>
  </si>
  <si>
    <t>Creditors (4648 + 392 + 171)</t>
  </si>
  <si>
    <t xml:space="preserve">Bank Loan </t>
  </si>
  <si>
    <t>Bank Overdraft (3728 + 462)</t>
  </si>
  <si>
    <t>Sales (38376 - 250)</t>
  </si>
  <si>
    <t>Error</t>
  </si>
  <si>
    <t xml:space="preserve">A cheque of £103 received from N Robson </t>
  </si>
  <si>
    <t xml:space="preserve">had been correctly entered in the Cash Book </t>
  </si>
  <si>
    <t>but had not been entered in N Robson's account.</t>
  </si>
  <si>
    <t>N Robson (Debtors)</t>
  </si>
  <si>
    <t>The total for March of the sales returns day</t>
  </si>
  <si>
    <t>book amounting to £215 had not been posted</t>
  </si>
  <si>
    <t>to the ledger.</t>
  </si>
  <si>
    <t>An invoice for £393 received from M Dyson, a</t>
  </si>
  <si>
    <t>supplier, had not been entered in the books.</t>
  </si>
  <si>
    <t>Ledger.</t>
  </si>
  <si>
    <t>A direct debit of £462 for loan interest had not</t>
  </si>
  <si>
    <t>been entered in the Bank account, the transaction</t>
  </si>
  <si>
    <t>had been posted to the Nominal Ledger.</t>
  </si>
  <si>
    <t>The discount received column in the Cash Book</t>
  </si>
  <si>
    <t>had been overcast by £9.</t>
  </si>
  <si>
    <t xml:space="preserve">A sale of goods on credit to K Corotana of £390 </t>
  </si>
  <si>
    <t xml:space="preserve">was correctly entered in the sales day book </t>
  </si>
  <si>
    <t>but entered in the personal account as £930.</t>
  </si>
  <si>
    <t>Two creditors balances of £97 and £74 had been</t>
  </si>
  <si>
    <t>omitted from the list extracted from the Purchase</t>
  </si>
  <si>
    <t xml:space="preserve">Some old fittings were sold in March for £250 </t>
  </si>
  <si>
    <t>cash (their original cost). This was correctly</t>
  </si>
  <si>
    <t>entered in the Cash Book but posted to the Sales A/C.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</si>
</sst>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</numFmts>
  <fonts count="11">
    <font>
      <sz val="10"/>
      <name val="Arial"/>
      <family val="0"/>
    </font>
    <font>
      <b/>
      <sz val="10"/>
      <name val="Arial"/>
      <family val="2"/>
    </font>
    <font>
      <sz val="10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b/>
      <sz val="14"/>
      <name val="Comic Sans MS"/>
      <family val="4"/>
    </font>
    <font>
      <b/>
      <i/>
      <sz val="8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left" indent="2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0</xdr:row>
      <xdr:rowOff>219075</xdr:rowOff>
    </xdr:from>
    <xdr:to>
      <xdr:col>7</xdr:col>
      <xdr:colOff>304800</xdr:colOff>
      <xdr:row>29</xdr:row>
      <xdr:rowOff>133350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352925" y="219075"/>
          <a:ext cx="2314575" cy="5495925"/>
        </a:xfrm>
        <a:prstGeom prst="rect">
          <a:avLst/>
        </a:prstGeom>
        <a:solidFill>
          <a:srgbClr val="EAEAEA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Comic Sans MS"/>
              <a:ea typeface="Comic Sans MS"/>
              <a:cs typeface="Comic Sans MS"/>
            </a:rPr>
            <a:t>The trial balances use </a:t>
          </a:r>
          <a:r>
            <a:rPr lang="en-US" cap="none" sz="800" b="1" i="1" u="none" baseline="0">
              <a:latin typeface="Comic Sans MS"/>
              <a:ea typeface="Comic Sans MS"/>
              <a:cs typeface="Comic Sans MS"/>
            </a:rPr>
            <a:t>PEARLS</a:t>
          </a:r>
          <a:r>
            <a:rPr lang="en-US" cap="none" sz="800" b="0" i="0" u="none" baseline="0">
              <a:latin typeface="Comic Sans MS"/>
              <a:ea typeface="Comic Sans MS"/>
              <a:cs typeface="Comic Sans MS"/>
            </a:rPr>
            <a:t> to determine if a </a:t>
          </a:r>
          <a:r>
            <a:rPr lang="en-US" cap="none" sz="800" b="1" i="0" u="none" baseline="0">
              <a:latin typeface="Comic Sans MS"/>
              <a:ea typeface="Comic Sans MS"/>
              <a:cs typeface="Comic Sans MS"/>
            </a:rPr>
            <a:t>nominal account </a:t>
          </a:r>
          <a:r>
            <a:rPr lang="en-US" cap="none" sz="800" b="0" i="0" u="none" baseline="0">
              <a:latin typeface="Comic Sans MS"/>
              <a:ea typeface="Comic Sans MS"/>
              <a:cs typeface="Comic Sans MS"/>
            </a:rPr>
            <a:t>is a debit or credit. </a:t>
          </a:r>
          <a:r>
            <a:rPr lang="en-US" cap="none" sz="800" b="1" i="0" u="none" baseline="0">
              <a:latin typeface="Comic Sans MS"/>
              <a:ea typeface="Comic Sans MS"/>
              <a:cs typeface="Comic Sans MS"/>
            </a:rPr>
            <a:t>PEARLS</a:t>
          </a:r>
          <a:r>
            <a:rPr lang="en-US" cap="none" sz="800" b="0" i="0" u="none" baseline="0">
              <a:latin typeface="Comic Sans MS"/>
              <a:ea typeface="Comic Sans MS"/>
              <a:cs typeface="Comic Sans MS"/>
            </a:rPr>
            <a:t> are:
</a:t>
          </a:r>
          <a:r>
            <a:rPr lang="en-US" cap="none" sz="800" b="1" i="0" u="none" baseline="0">
              <a:latin typeface="Comic Sans MS"/>
              <a:ea typeface="Comic Sans MS"/>
              <a:cs typeface="Comic Sans MS"/>
            </a:rPr>
            <a:t>DR:</a:t>
          </a:r>
          <a:r>
            <a:rPr lang="en-US" cap="none" sz="800" b="0" i="0" u="none" baseline="0">
              <a:latin typeface="Comic Sans MS"/>
              <a:ea typeface="Comic Sans MS"/>
              <a:cs typeface="Comic Sans MS"/>
            </a:rPr>
            <a:t>
</a:t>
          </a:r>
          <a:r>
            <a:rPr lang="en-US" cap="none" sz="800" b="1" i="0" u="none" baseline="0">
              <a:latin typeface="Comic Sans MS"/>
              <a:ea typeface="Comic Sans MS"/>
              <a:cs typeface="Comic Sans MS"/>
            </a:rPr>
            <a:t>P</a:t>
          </a:r>
          <a:r>
            <a:rPr lang="en-US" cap="none" sz="800" b="0" i="0" u="none" baseline="0">
              <a:latin typeface="Comic Sans MS"/>
              <a:ea typeface="Comic Sans MS"/>
              <a:cs typeface="Comic Sans MS"/>
            </a:rPr>
            <a:t>urchases
</a:t>
          </a:r>
          <a:r>
            <a:rPr lang="en-US" cap="none" sz="800" b="1" i="0" u="none" baseline="0">
              <a:latin typeface="Comic Sans MS"/>
              <a:ea typeface="Comic Sans MS"/>
              <a:cs typeface="Comic Sans MS"/>
            </a:rPr>
            <a:t>E</a:t>
          </a:r>
          <a:r>
            <a:rPr lang="en-US" cap="none" sz="800" b="0" i="0" u="none" baseline="0">
              <a:latin typeface="Comic Sans MS"/>
              <a:ea typeface="Comic Sans MS"/>
              <a:cs typeface="Comic Sans MS"/>
            </a:rPr>
            <a:t>xpenditure
</a:t>
          </a:r>
          <a:r>
            <a:rPr lang="en-US" cap="none" sz="800" b="1" i="0" u="none" baseline="0">
              <a:latin typeface="Comic Sans MS"/>
              <a:ea typeface="Comic Sans MS"/>
              <a:cs typeface="Comic Sans MS"/>
            </a:rPr>
            <a:t>A</a:t>
          </a:r>
          <a:r>
            <a:rPr lang="en-US" cap="none" sz="800" b="0" i="0" u="none" baseline="0">
              <a:latin typeface="Comic Sans MS"/>
              <a:ea typeface="Comic Sans MS"/>
              <a:cs typeface="Comic Sans MS"/>
            </a:rPr>
            <a:t>ssets
</a:t>
          </a:r>
          <a:r>
            <a:rPr lang="en-US" cap="none" sz="800" b="1" i="0" u="none" baseline="0">
              <a:latin typeface="Comic Sans MS"/>
              <a:ea typeface="Comic Sans MS"/>
              <a:cs typeface="Comic Sans MS"/>
            </a:rPr>
            <a:t>CR:</a:t>
          </a:r>
          <a:r>
            <a:rPr lang="en-US" cap="none" sz="800" b="0" i="0" u="none" baseline="0">
              <a:latin typeface="Comic Sans MS"/>
              <a:ea typeface="Comic Sans MS"/>
              <a:cs typeface="Comic Sans MS"/>
            </a:rPr>
            <a:t>
</a:t>
          </a:r>
          <a:r>
            <a:rPr lang="en-US" cap="none" sz="800" b="1" i="0" u="none" baseline="0">
              <a:latin typeface="Comic Sans MS"/>
              <a:ea typeface="Comic Sans MS"/>
              <a:cs typeface="Comic Sans MS"/>
            </a:rPr>
            <a:t>R</a:t>
          </a:r>
          <a:r>
            <a:rPr lang="en-US" cap="none" sz="800" b="0" i="0" u="none" baseline="0">
              <a:latin typeface="Comic Sans MS"/>
              <a:ea typeface="Comic Sans MS"/>
              <a:cs typeface="Comic Sans MS"/>
            </a:rPr>
            <a:t>evenue
</a:t>
          </a:r>
          <a:r>
            <a:rPr lang="en-US" cap="none" sz="800" b="1" i="0" u="none" baseline="0">
              <a:latin typeface="Comic Sans MS"/>
              <a:ea typeface="Comic Sans MS"/>
              <a:cs typeface="Comic Sans MS"/>
            </a:rPr>
            <a:t>L</a:t>
          </a:r>
          <a:r>
            <a:rPr lang="en-US" cap="none" sz="800" b="0" i="0" u="none" baseline="0">
              <a:latin typeface="Comic Sans MS"/>
              <a:ea typeface="Comic Sans MS"/>
              <a:cs typeface="Comic Sans MS"/>
            </a:rPr>
            <a:t>iabilities
</a:t>
          </a:r>
          <a:r>
            <a:rPr lang="en-US" cap="none" sz="800" b="1" i="0" u="none" baseline="0">
              <a:latin typeface="Comic Sans MS"/>
              <a:ea typeface="Comic Sans MS"/>
              <a:cs typeface="Comic Sans MS"/>
            </a:rPr>
            <a:t>S</a:t>
          </a:r>
          <a:r>
            <a:rPr lang="en-US" cap="none" sz="800" b="0" i="0" u="none" baseline="0">
              <a:latin typeface="Comic Sans MS"/>
              <a:ea typeface="Comic Sans MS"/>
              <a:cs typeface="Comic Sans MS"/>
            </a:rPr>
            <a:t>ales
Although not included in this example, </a:t>
          </a:r>
          <a:r>
            <a:rPr lang="en-US" cap="none" sz="800" b="1" i="0" u="none" baseline="0">
              <a:latin typeface="Comic Sans MS"/>
              <a:ea typeface="Comic Sans MS"/>
              <a:cs typeface="Comic Sans MS"/>
            </a:rPr>
            <a:t>VAT, NI</a:t>
          </a:r>
          <a:r>
            <a:rPr lang="en-US" cap="none" sz="800" b="0" i="0" u="none" baseline="0">
              <a:latin typeface="Comic Sans MS"/>
              <a:ea typeface="Comic Sans MS"/>
              <a:cs typeface="Comic Sans MS"/>
            </a:rPr>
            <a:t> and</a:t>
          </a:r>
          <a:r>
            <a:rPr lang="en-US" cap="none" sz="800" b="1" i="0" u="none" baseline="0">
              <a:latin typeface="Comic Sans MS"/>
              <a:ea typeface="Comic Sans MS"/>
              <a:cs typeface="Comic Sans MS"/>
            </a:rPr>
            <a:t> PAYE,</a:t>
          </a:r>
          <a:r>
            <a:rPr lang="en-US" cap="none" sz="800" b="0" i="0" u="none" baseline="0">
              <a:latin typeface="Comic Sans MS"/>
              <a:ea typeface="Comic Sans MS"/>
              <a:cs typeface="Comic Sans MS"/>
            </a:rPr>
            <a:t> and </a:t>
          </a:r>
          <a:r>
            <a:rPr lang="en-US" cap="none" sz="800" b="1" i="0" u="none" baseline="0">
              <a:latin typeface="Comic Sans MS"/>
              <a:ea typeface="Comic Sans MS"/>
              <a:cs typeface="Comic Sans MS"/>
            </a:rPr>
            <a:t>depreciation</a:t>
          </a:r>
          <a:r>
            <a:rPr lang="en-US" cap="none" sz="800" b="0" i="0" u="none" baseline="0">
              <a:latin typeface="Comic Sans MS"/>
              <a:ea typeface="Comic Sans MS"/>
              <a:cs typeface="Comic Sans MS"/>
            </a:rPr>
            <a:t> are normally CR entries.
</a:t>
          </a:r>
          <a:r>
            <a:rPr lang="en-US" cap="none" sz="800" b="1" i="0" u="none" baseline="0">
              <a:latin typeface="Comic Sans MS"/>
              <a:ea typeface="Comic Sans MS"/>
              <a:cs typeface="Comic Sans MS"/>
            </a:rPr>
            <a:t>Sequence of operations:</a:t>
          </a:r>
          <a:r>
            <a:rPr lang="en-US" cap="none" sz="800" b="0" i="0" u="none" baseline="0">
              <a:latin typeface="Comic Sans MS"/>
              <a:ea typeface="Comic Sans MS"/>
              <a:cs typeface="Comic Sans MS"/>
            </a:rPr>
            <a:t>
1. Create the first trial balance and calculate the </a:t>
          </a:r>
          <a:r>
            <a:rPr lang="en-US" cap="none" sz="800" b="1" i="0" u="none" baseline="0">
              <a:latin typeface="Comic Sans MS"/>
              <a:ea typeface="Comic Sans MS"/>
              <a:cs typeface="Comic Sans MS"/>
            </a:rPr>
            <a:t>suspense</a:t>
          </a:r>
          <a:r>
            <a:rPr lang="en-US" cap="none" sz="800" b="0" i="0" u="none" baseline="0">
              <a:latin typeface="Comic Sans MS"/>
              <a:ea typeface="Comic Sans MS"/>
              <a:cs typeface="Comic Sans MS"/>
            </a:rPr>
            <a:t> value as the variance between the total </a:t>
          </a:r>
          <a:r>
            <a:rPr lang="en-US" cap="none" sz="800" b="1" i="0" u="none" baseline="0">
              <a:latin typeface="Comic Sans MS"/>
              <a:ea typeface="Comic Sans MS"/>
              <a:cs typeface="Comic Sans MS"/>
            </a:rPr>
            <a:t>DR</a:t>
          </a:r>
          <a:r>
            <a:rPr lang="en-US" cap="none" sz="800" b="0" i="0" u="none" baseline="0">
              <a:latin typeface="Comic Sans MS"/>
              <a:ea typeface="Comic Sans MS"/>
              <a:cs typeface="Comic Sans MS"/>
            </a:rPr>
            <a:t> and </a:t>
          </a:r>
          <a:r>
            <a:rPr lang="en-US" cap="none" sz="800" b="1" i="0" u="none" baseline="0">
              <a:latin typeface="Comic Sans MS"/>
              <a:ea typeface="Comic Sans MS"/>
              <a:cs typeface="Comic Sans MS"/>
            </a:rPr>
            <a:t>CR</a:t>
          </a:r>
          <a:r>
            <a:rPr lang="en-US" cap="none" sz="800" b="0" i="0" u="none" baseline="0">
              <a:latin typeface="Comic Sans MS"/>
              <a:ea typeface="Comic Sans MS"/>
              <a:cs typeface="Comic Sans MS"/>
            </a:rPr>
            <a:t> values. Note the suspense value can be </a:t>
          </a:r>
          <a:r>
            <a:rPr lang="en-US" cap="none" sz="800" b="1" i="0" u="none" baseline="0">
              <a:latin typeface="Comic Sans MS"/>
              <a:ea typeface="Comic Sans MS"/>
              <a:cs typeface="Comic Sans MS"/>
            </a:rPr>
            <a:t>either</a:t>
          </a:r>
          <a:r>
            <a:rPr lang="en-US" cap="none" sz="800" b="0" i="0" u="none" baseline="0">
              <a:latin typeface="Comic Sans MS"/>
              <a:ea typeface="Comic Sans MS"/>
              <a:cs typeface="Comic Sans MS"/>
            </a:rPr>
            <a:t> a DR or CR value.  
2. Determine and post the </a:t>
          </a:r>
          <a:r>
            <a:rPr lang="en-US" cap="none" sz="800" b="1" i="0" u="none" baseline="0">
              <a:latin typeface="Comic Sans MS"/>
              <a:ea typeface="Comic Sans MS"/>
              <a:cs typeface="Comic Sans MS"/>
            </a:rPr>
            <a:t>journal entries</a:t>
          </a:r>
          <a:r>
            <a:rPr lang="en-US" cap="none" sz="800" b="0" i="0" u="none" baseline="0">
              <a:latin typeface="Comic Sans MS"/>
              <a:ea typeface="Comic Sans MS"/>
              <a:cs typeface="Comic Sans MS"/>
            </a:rPr>
            <a:t>. 
3. Create the revised trial balance and update with the </a:t>
          </a:r>
          <a:r>
            <a:rPr lang="en-US" cap="none" sz="800" b="1" i="0" u="none" baseline="0">
              <a:latin typeface="Comic Sans MS"/>
              <a:ea typeface="Comic Sans MS"/>
              <a:cs typeface="Comic Sans MS"/>
            </a:rPr>
            <a:t>suspense</a:t>
          </a:r>
          <a:r>
            <a:rPr lang="en-US" cap="none" sz="800" b="0" i="0" u="none" baseline="0">
              <a:latin typeface="Comic Sans MS"/>
              <a:ea typeface="Comic Sans MS"/>
              <a:cs typeface="Comic Sans MS"/>
            </a:rPr>
            <a:t> values from the journal entries. Ensure that the total DR and CR values agree.
4. Add the </a:t>
          </a:r>
          <a:r>
            <a:rPr lang="en-US" cap="none" sz="800" b="1" i="0" u="none" baseline="0">
              <a:latin typeface="Comic Sans MS"/>
              <a:ea typeface="Comic Sans MS"/>
              <a:cs typeface="Comic Sans MS"/>
            </a:rPr>
            <a:t>non</a:t>
          </a:r>
          <a:r>
            <a:rPr lang="en-US" cap="none" sz="800" b="0" i="0" u="none" baseline="0">
              <a:latin typeface="Comic Sans MS"/>
              <a:ea typeface="Comic Sans MS"/>
              <a:cs typeface="Comic Sans MS"/>
            </a:rPr>
            <a:t> suspense journal values to the revised trial balance and again, ensure that the total DR and CR values agree.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showGridLines="0" tabSelected="1" workbookViewId="0" topLeftCell="A1">
      <selection activeCell="A1" sqref="A1:C1"/>
    </sheetView>
  </sheetViews>
  <sheetFormatPr defaultColWidth="9.140625" defaultRowHeight="12.75"/>
  <cols>
    <col min="1" max="1" width="27.7109375" style="0" customWidth="1"/>
    <col min="2" max="3" width="15.57421875" style="0" customWidth="1"/>
  </cols>
  <sheetData>
    <row r="1" spans="1:3" ht="19.5">
      <c r="A1" s="16" t="s">
        <v>31</v>
      </c>
      <c r="B1" s="16"/>
      <c r="C1" s="16"/>
    </row>
    <row r="2" spans="1:3" ht="19.5">
      <c r="A2" s="16" t="s">
        <v>32</v>
      </c>
      <c r="B2" s="16"/>
      <c r="C2" s="16"/>
    </row>
    <row r="4" spans="2:3" ht="12.75">
      <c r="B4" s="1" t="s">
        <v>1</v>
      </c>
      <c r="C4" s="1" t="s">
        <v>0</v>
      </c>
    </row>
    <row r="5" spans="1:3" ht="15">
      <c r="A5" s="4" t="s">
        <v>10</v>
      </c>
      <c r="C5">
        <v>12320</v>
      </c>
    </row>
    <row r="6" spans="1:3" ht="15">
      <c r="A6" s="4" t="s">
        <v>30</v>
      </c>
      <c r="C6">
        <v>3728</v>
      </c>
    </row>
    <row r="7" spans="1:3" ht="15">
      <c r="A7" s="4" t="s">
        <v>17</v>
      </c>
      <c r="C7">
        <v>82546</v>
      </c>
    </row>
    <row r="8" spans="1:2" ht="15">
      <c r="A8" s="4" t="s">
        <v>5</v>
      </c>
      <c r="B8">
        <v>370</v>
      </c>
    </row>
    <row r="9" spans="1:2" ht="15">
      <c r="A9" s="4" t="s">
        <v>6</v>
      </c>
      <c r="B9">
        <v>856</v>
      </c>
    </row>
    <row r="10" spans="1:2" ht="15">
      <c r="A10" s="4" t="s">
        <v>13</v>
      </c>
      <c r="B10">
        <v>592</v>
      </c>
    </row>
    <row r="11" spans="1:3" ht="15">
      <c r="A11" s="4" t="s">
        <v>3</v>
      </c>
      <c r="C11">
        <v>4648</v>
      </c>
    </row>
    <row r="12" spans="1:2" ht="15">
      <c r="A12" s="4" t="s">
        <v>2</v>
      </c>
      <c r="B12">
        <v>6725</v>
      </c>
    </row>
    <row r="13" spans="1:2" ht="15">
      <c r="A13" s="4" t="s">
        <v>11</v>
      </c>
      <c r="B13">
        <v>672</v>
      </c>
    </row>
    <row r="14" spans="1:3" ht="15">
      <c r="A14" s="4" t="s">
        <v>12</v>
      </c>
      <c r="C14">
        <v>984</v>
      </c>
    </row>
    <row r="15" spans="1:2" ht="15">
      <c r="A15" s="4" t="s">
        <v>28</v>
      </c>
      <c r="B15">
        <v>5938</v>
      </c>
    </row>
    <row r="16" spans="1:2" ht="15">
      <c r="A16" s="4" t="s">
        <v>36</v>
      </c>
      <c r="B16">
        <v>4284</v>
      </c>
    </row>
    <row r="17" spans="1:2" ht="15">
      <c r="A17" s="4" t="s">
        <v>16</v>
      </c>
      <c r="B17">
        <v>3620</v>
      </c>
    </row>
    <row r="18" spans="1:2" ht="15">
      <c r="A18" s="4" t="s">
        <v>14</v>
      </c>
      <c r="B18">
        <v>1848</v>
      </c>
    </row>
    <row r="19" spans="1:2" ht="15">
      <c r="A19" s="4" t="s">
        <v>18</v>
      </c>
      <c r="B19">
        <v>11500</v>
      </c>
    </row>
    <row r="20" spans="1:2" ht="15">
      <c r="A20" s="4" t="s">
        <v>34</v>
      </c>
      <c r="B20">
        <v>67000</v>
      </c>
    </row>
    <row r="21" spans="1:3" ht="15">
      <c r="A21" s="4" t="s">
        <v>8</v>
      </c>
      <c r="C21">
        <v>796</v>
      </c>
    </row>
    <row r="22" spans="1:2" ht="15">
      <c r="A22" s="4" t="s">
        <v>4</v>
      </c>
      <c r="B22">
        <v>17204</v>
      </c>
    </row>
    <row r="23" spans="1:3" ht="15">
      <c r="A23" s="4" t="s">
        <v>15</v>
      </c>
      <c r="C23">
        <v>2500</v>
      </c>
    </row>
    <row r="24" spans="1:3" ht="15">
      <c r="A24" s="4" t="s">
        <v>7</v>
      </c>
      <c r="C24">
        <v>38376</v>
      </c>
    </row>
    <row r="25" spans="1:2" ht="15">
      <c r="A25" s="4" t="s">
        <v>9</v>
      </c>
      <c r="B25">
        <v>502</v>
      </c>
    </row>
    <row r="26" spans="1:2" ht="15">
      <c r="A26" s="4" t="s">
        <v>19</v>
      </c>
      <c r="B26">
        <v>5974</v>
      </c>
    </row>
    <row r="27" spans="1:3" ht="15">
      <c r="A27" s="4" t="s">
        <v>35</v>
      </c>
      <c r="B27" s="2">
        <v>19865</v>
      </c>
      <c r="C27" s="2"/>
    </row>
    <row r="28" spans="1:3" ht="15">
      <c r="A28" s="4"/>
      <c r="B28">
        <f>SUM(B5:B27)</f>
        <v>146950</v>
      </c>
      <c r="C28">
        <f>SUM(C5:C27)</f>
        <v>145898</v>
      </c>
    </row>
    <row r="29" spans="1:3" ht="15">
      <c r="A29" s="4" t="s">
        <v>21</v>
      </c>
      <c r="B29" s="2"/>
      <c r="C29" s="2">
        <f>B28-C28</f>
        <v>1052</v>
      </c>
    </row>
    <row r="30" spans="2:3" ht="13.5" thickBot="1">
      <c r="B30" s="3">
        <f>SUM(B28:B29)</f>
        <v>146950</v>
      </c>
      <c r="C30" s="3">
        <f>SUM(C28:C29)</f>
        <v>146950</v>
      </c>
    </row>
    <row r="31" ht="13.5" thickTop="1"/>
  </sheetData>
  <mergeCells count="2">
    <mergeCell ref="A1:C1"/>
    <mergeCell ref="A2:C2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showGridLines="0" workbookViewId="0" topLeftCell="A1">
      <selection activeCell="A1" sqref="A1:C1"/>
    </sheetView>
  </sheetViews>
  <sheetFormatPr defaultColWidth="9.140625" defaultRowHeight="12.75"/>
  <cols>
    <col min="1" max="1" width="34.7109375" style="0" customWidth="1"/>
    <col min="2" max="3" width="15.57421875" style="0" customWidth="1"/>
  </cols>
  <sheetData>
    <row r="1" spans="1:3" ht="19.5">
      <c r="A1" s="16" t="s">
        <v>31</v>
      </c>
      <c r="B1" s="16"/>
      <c r="C1" s="16"/>
    </row>
    <row r="2" spans="1:3" ht="19.5">
      <c r="A2" s="16" t="s">
        <v>33</v>
      </c>
      <c r="B2" s="16"/>
      <c r="C2" s="16"/>
    </row>
    <row r="4" spans="2:3" ht="12.75">
      <c r="B4" s="1" t="s">
        <v>1</v>
      </c>
      <c r="C4" s="1" t="s">
        <v>0</v>
      </c>
    </row>
    <row r="5" spans="1:3" ht="15">
      <c r="A5" s="4" t="s">
        <v>55</v>
      </c>
      <c r="C5">
        <f>12320</f>
        <v>12320</v>
      </c>
    </row>
    <row r="6" spans="1:3" ht="15">
      <c r="A6" s="4" t="s">
        <v>56</v>
      </c>
      <c r="C6">
        <f>3728+462</f>
        <v>4190</v>
      </c>
    </row>
    <row r="7" spans="1:3" ht="15">
      <c r="A7" s="4" t="s">
        <v>17</v>
      </c>
      <c r="C7">
        <v>82546</v>
      </c>
    </row>
    <row r="8" spans="1:2" ht="15">
      <c r="A8" s="4" t="s">
        <v>5</v>
      </c>
      <c r="B8">
        <v>370</v>
      </c>
    </row>
    <row r="9" spans="1:2" ht="15">
      <c r="A9" s="4" t="s">
        <v>6</v>
      </c>
      <c r="B9">
        <v>856</v>
      </c>
    </row>
    <row r="10" spans="1:2" ht="15">
      <c r="A10" s="4" t="s">
        <v>13</v>
      </c>
      <c r="B10">
        <v>592</v>
      </c>
    </row>
    <row r="11" spans="1:3" ht="15">
      <c r="A11" s="4" t="s">
        <v>54</v>
      </c>
      <c r="C11">
        <f>4648+392+171</f>
        <v>5211</v>
      </c>
    </row>
    <row r="12" spans="1:2" ht="15">
      <c r="A12" s="4" t="s">
        <v>52</v>
      </c>
      <c r="B12">
        <f>6725-103-540</f>
        <v>6082</v>
      </c>
    </row>
    <row r="13" spans="1:2" ht="15">
      <c r="A13" s="4" t="s">
        <v>11</v>
      </c>
      <c r="B13">
        <v>672</v>
      </c>
    </row>
    <row r="14" spans="1:3" ht="15">
      <c r="A14" s="4" t="s">
        <v>51</v>
      </c>
      <c r="C14">
        <f>984-9</f>
        <v>975</v>
      </c>
    </row>
    <row r="15" spans="1:2" ht="15">
      <c r="A15" s="4" t="s">
        <v>28</v>
      </c>
      <c r="B15">
        <v>5938</v>
      </c>
    </row>
    <row r="16" spans="1:2" ht="15">
      <c r="A16" s="4" t="s">
        <v>53</v>
      </c>
      <c r="B16">
        <f>4284-250</f>
        <v>4034</v>
      </c>
    </row>
    <row r="17" spans="1:2" ht="15">
      <c r="A17" s="4" t="s">
        <v>16</v>
      </c>
      <c r="B17">
        <v>3620</v>
      </c>
    </row>
    <row r="18" spans="1:2" ht="15">
      <c r="A18" s="4" t="s">
        <v>14</v>
      </c>
      <c r="B18">
        <v>1848</v>
      </c>
    </row>
    <row r="19" spans="1:2" ht="15">
      <c r="A19" s="4" t="s">
        <v>18</v>
      </c>
      <c r="B19">
        <v>11500</v>
      </c>
    </row>
    <row r="20" spans="1:2" ht="15">
      <c r="A20" s="4" t="s">
        <v>34</v>
      </c>
      <c r="B20">
        <v>67000</v>
      </c>
    </row>
    <row r="21" spans="1:3" ht="15">
      <c r="A21" s="4" t="s">
        <v>8</v>
      </c>
      <c r="C21">
        <v>796</v>
      </c>
    </row>
    <row r="22" spans="1:2" ht="15">
      <c r="A22" s="4" t="s">
        <v>50</v>
      </c>
      <c r="B22">
        <f>17204+392</f>
        <v>17596</v>
      </c>
    </row>
    <row r="23" spans="1:3" ht="15">
      <c r="A23" s="4" t="s">
        <v>15</v>
      </c>
      <c r="C23">
        <v>2500</v>
      </c>
    </row>
    <row r="24" spans="1:3" ht="15">
      <c r="A24" s="4" t="s">
        <v>57</v>
      </c>
      <c r="C24">
        <f>38376-250</f>
        <v>38126</v>
      </c>
    </row>
    <row r="25" spans="1:2" ht="15">
      <c r="A25" s="4" t="s">
        <v>49</v>
      </c>
      <c r="B25">
        <f>502+215</f>
        <v>717</v>
      </c>
    </row>
    <row r="26" spans="1:2" ht="15">
      <c r="A26" s="4" t="s">
        <v>19</v>
      </c>
      <c r="B26">
        <v>5974</v>
      </c>
    </row>
    <row r="27" spans="1:3" ht="15">
      <c r="A27" s="4" t="s">
        <v>35</v>
      </c>
      <c r="B27" s="2">
        <v>19865</v>
      </c>
      <c r="C27" s="2"/>
    </row>
    <row r="28" spans="2:3" ht="13.5" thickBot="1">
      <c r="B28" s="3">
        <f>SUM(B5:B27)</f>
        <v>146664</v>
      </c>
      <c r="C28" s="3">
        <f>SUM(C5:C27)</f>
        <v>146664</v>
      </c>
    </row>
    <row r="29" ht="13.5" thickTop="1"/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0"/>
  <sheetViews>
    <sheetView showGridLines="0" workbookViewId="0" topLeftCell="A1">
      <selection activeCell="A1" sqref="A1:D1"/>
    </sheetView>
  </sheetViews>
  <sheetFormatPr defaultColWidth="9.140625" defaultRowHeight="12.75"/>
  <cols>
    <col min="1" max="1" width="5.8515625" style="0" customWidth="1"/>
    <col min="2" max="2" width="38.28125" style="0" customWidth="1"/>
    <col min="3" max="3" width="7.421875" style="0" customWidth="1"/>
    <col min="4" max="4" width="9.00390625" style="0" customWidth="1"/>
    <col min="5" max="5" width="2.421875" style="0" customWidth="1"/>
  </cols>
  <sheetData>
    <row r="1" spans="1:9" ht="22.5">
      <c r="A1" s="17" t="s">
        <v>29</v>
      </c>
      <c r="B1" s="17"/>
      <c r="C1" s="17"/>
      <c r="D1" s="17"/>
      <c r="F1" s="17" t="s">
        <v>58</v>
      </c>
      <c r="G1" s="17"/>
      <c r="H1" s="17"/>
      <c r="I1" s="17"/>
    </row>
    <row r="2" spans="6:7" ht="12.75">
      <c r="F2" s="1"/>
      <c r="G2" s="1"/>
    </row>
    <row r="3" spans="1:6" ht="15">
      <c r="A3" s="7">
        <v>1</v>
      </c>
      <c r="B3" s="4" t="s">
        <v>21</v>
      </c>
      <c r="C3">
        <v>103</v>
      </c>
      <c r="F3" t="s">
        <v>59</v>
      </c>
    </row>
    <row r="4" spans="1:6" ht="15">
      <c r="A4" s="7"/>
      <c r="B4" s="6" t="s">
        <v>62</v>
      </c>
      <c r="D4">
        <v>103</v>
      </c>
      <c r="F4" t="s">
        <v>60</v>
      </c>
    </row>
    <row r="5" spans="1:6" ht="45" customHeight="1">
      <c r="A5" s="7"/>
      <c r="B5" s="12" t="s">
        <v>44</v>
      </c>
      <c r="F5" s="15" t="s">
        <v>61</v>
      </c>
    </row>
    <row r="6" spans="1:2" ht="15">
      <c r="A6" s="7"/>
      <c r="B6" s="4"/>
    </row>
    <row r="7" spans="1:6" ht="15">
      <c r="A7" s="7">
        <v>2</v>
      </c>
      <c r="B7" s="13" t="s">
        <v>9</v>
      </c>
      <c r="C7">
        <v>215</v>
      </c>
      <c r="F7" t="s">
        <v>63</v>
      </c>
    </row>
    <row r="8" spans="1:6" ht="15">
      <c r="A8" s="7"/>
      <c r="B8" s="6" t="s">
        <v>21</v>
      </c>
      <c r="D8">
        <v>215</v>
      </c>
      <c r="F8" t="s">
        <v>64</v>
      </c>
    </row>
    <row r="9" spans="1:6" ht="45">
      <c r="A9" s="7"/>
      <c r="B9" s="5" t="s">
        <v>41</v>
      </c>
      <c r="F9" s="15" t="s">
        <v>65</v>
      </c>
    </row>
    <row r="10" spans="1:2" ht="15">
      <c r="A10" s="7"/>
      <c r="B10" s="4"/>
    </row>
    <row r="11" spans="1:6" ht="15">
      <c r="A11" s="7">
        <v>3</v>
      </c>
      <c r="B11" s="13" t="s">
        <v>4</v>
      </c>
      <c r="C11">
        <v>392</v>
      </c>
      <c r="F11" t="s">
        <v>66</v>
      </c>
    </row>
    <row r="12" spans="1:6" ht="15">
      <c r="A12" s="7"/>
      <c r="B12" s="6" t="s">
        <v>37</v>
      </c>
      <c r="D12">
        <v>392</v>
      </c>
      <c r="F12" t="s">
        <v>67</v>
      </c>
    </row>
    <row r="13" spans="1:2" ht="45">
      <c r="A13" s="7"/>
      <c r="B13" s="5" t="s">
        <v>43</v>
      </c>
    </row>
    <row r="14" spans="1:2" ht="15">
      <c r="A14" s="7"/>
      <c r="B14" s="4"/>
    </row>
    <row r="15" spans="1:6" ht="15">
      <c r="A15" s="7">
        <v>4</v>
      </c>
      <c r="B15" s="4" t="s">
        <v>21</v>
      </c>
      <c r="C15">
        <v>462</v>
      </c>
      <c r="D15" t="s">
        <v>22</v>
      </c>
      <c r="F15" t="s">
        <v>69</v>
      </c>
    </row>
    <row r="16" spans="1:6" ht="15">
      <c r="A16" s="7"/>
      <c r="B16" s="6" t="s">
        <v>20</v>
      </c>
      <c r="D16">
        <v>462</v>
      </c>
      <c r="F16" t="s">
        <v>70</v>
      </c>
    </row>
    <row r="17" spans="1:6" ht="15">
      <c r="A17" s="7"/>
      <c r="B17" s="5" t="s">
        <v>38</v>
      </c>
      <c r="F17" t="s">
        <v>71</v>
      </c>
    </row>
    <row r="18" spans="1:2" ht="15">
      <c r="A18" s="7"/>
      <c r="B18" s="4"/>
    </row>
    <row r="19" spans="1:6" ht="15">
      <c r="A19" s="7">
        <v>5</v>
      </c>
      <c r="B19" s="13" t="s">
        <v>12</v>
      </c>
      <c r="C19">
        <v>9</v>
      </c>
      <c r="F19" t="s">
        <v>72</v>
      </c>
    </row>
    <row r="20" spans="1:6" ht="15">
      <c r="A20" s="7"/>
      <c r="B20" s="6" t="s">
        <v>21</v>
      </c>
      <c r="D20">
        <v>9</v>
      </c>
      <c r="F20" t="s">
        <v>73</v>
      </c>
    </row>
    <row r="21" spans="1:2" ht="15">
      <c r="A21" s="7"/>
      <c r="B21" s="5" t="s">
        <v>39</v>
      </c>
    </row>
    <row r="22" spans="1:2" ht="15">
      <c r="A22" s="7"/>
      <c r="B22" s="4"/>
    </row>
    <row r="23" spans="1:6" ht="15">
      <c r="A23" s="7">
        <v>6</v>
      </c>
      <c r="B23" s="4" t="s">
        <v>21</v>
      </c>
      <c r="C23">
        <v>540</v>
      </c>
      <c r="F23" t="s">
        <v>74</v>
      </c>
    </row>
    <row r="24" spans="1:6" ht="15">
      <c r="A24" s="7"/>
      <c r="B24" s="6" t="s">
        <v>40</v>
      </c>
      <c r="D24">
        <v>540</v>
      </c>
      <c r="F24" t="s">
        <v>75</v>
      </c>
    </row>
    <row r="25" spans="1:6" ht="15">
      <c r="A25" s="7"/>
      <c r="B25" s="4" t="s">
        <v>45</v>
      </c>
      <c r="F25" t="s">
        <v>76</v>
      </c>
    </row>
    <row r="26" spans="1:2" ht="15">
      <c r="A26" s="7"/>
      <c r="B26" s="4"/>
    </row>
    <row r="27" spans="1:6" ht="15">
      <c r="A27" s="7">
        <v>7</v>
      </c>
      <c r="B27" s="4" t="s">
        <v>21</v>
      </c>
      <c r="C27">
        <v>171</v>
      </c>
      <c r="F27" t="s">
        <v>77</v>
      </c>
    </row>
    <row r="28" spans="1:6" ht="15">
      <c r="A28" s="7"/>
      <c r="B28" s="6" t="s">
        <v>3</v>
      </c>
      <c r="D28">
        <v>171</v>
      </c>
      <c r="F28" t="s">
        <v>78</v>
      </c>
    </row>
    <row r="29" spans="1:6" ht="45">
      <c r="A29" s="7"/>
      <c r="B29" s="12" t="s">
        <v>42</v>
      </c>
      <c r="F29" s="15" t="s">
        <v>68</v>
      </c>
    </row>
    <row r="30" spans="1:2" ht="15">
      <c r="A30" s="7" t="s">
        <v>22</v>
      </c>
      <c r="B30" s="4" t="s">
        <v>22</v>
      </c>
    </row>
    <row r="31" spans="1:6" ht="15">
      <c r="A31" s="7">
        <v>8</v>
      </c>
      <c r="B31" s="4" t="s">
        <v>7</v>
      </c>
      <c r="C31">
        <v>250</v>
      </c>
      <c r="F31" t="s">
        <v>79</v>
      </c>
    </row>
    <row r="32" spans="1:6" ht="15">
      <c r="A32" s="7"/>
      <c r="B32" s="6" t="s">
        <v>46</v>
      </c>
      <c r="D32">
        <v>250</v>
      </c>
      <c r="F32" t="s">
        <v>80</v>
      </c>
    </row>
    <row r="33" spans="1:6" ht="30">
      <c r="A33" s="7"/>
      <c r="B33" s="5" t="s">
        <v>47</v>
      </c>
      <c r="F33" s="15" t="s">
        <v>81</v>
      </c>
    </row>
    <row r="34" spans="1:2" ht="15">
      <c r="A34" s="7"/>
      <c r="B34" s="4"/>
    </row>
    <row r="35" ht="12.75">
      <c r="A35" s="7"/>
    </row>
    <row r="36" ht="12.75">
      <c r="A36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  <row r="101" ht="12.75">
      <c r="A101" s="7"/>
    </row>
    <row r="102" ht="12.75">
      <c r="A102" s="7"/>
    </row>
    <row r="103" ht="12.75">
      <c r="A103" s="7"/>
    </row>
    <row r="104" ht="12.75">
      <c r="A104" s="7"/>
    </row>
    <row r="105" ht="12.75">
      <c r="A105" s="7"/>
    </row>
    <row r="106" ht="12.75">
      <c r="A106" s="7"/>
    </row>
    <row r="107" ht="12.75">
      <c r="A107" s="7"/>
    </row>
    <row r="108" ht="12.75">
      <c r="A108" s="7"/>
    </row>
    <row r="109" ht="12.75">
      <c r="A109" s="7"/>
    </row>
    <row r="110" ht="12.75">
      <c r="A110" s="7"/>
    </row>
    <row r="111" ht="12.75">
      <c r="A111" s="7"/>
    </row>
    <row r="112" ht="12.75">
      <c r="A112" s="7"/>
    </row>
    <row r="113" ht="12.75">
      <c r="A113" s="7"/>
    </row>
    <row r="114" ht="12.75">
      <c r="A114" s="7"/>
    </row>
    <row r="115" ht="12.75">
      <c r="A115" s="7"/>
    </row>
    <row r="116" ht="12.75">
      <c r="A116" s="7"/>
    </row>
    <row r="117" ht="12.75">
      <c r="A117" s="7"/>
    </row>
    <row r="118" ht="12.75">
      <c r="A118" s="7"/>
    </row>
    <row r="119" ht="12.75">
      <c r="A119" s="7"/>
    </row>
    <row r="120" ht="12.75">
      <c r="A120" s="7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ht="12.75">
      <c r="A125" s="7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</sheetData>
  <mergeCells count="2">
    <mergeCell ref="A1:D1"/>
    <mergeCell ref="F1:I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showGridLines="0" workbookViewId="0" topLeftCell="A1">
      <selection activeCell="A1" sqref="A1:F1"/>
    </sheetView>
  </sheetViews>
  <sheetFormatPr defaultColWidth="9.140625" defaultRowHeight="12.75"/>
  <cols>
    <col min="2" max="2" width="21.00390625" style="0" customWidth="1"/>
    <col min="4" max="4" width="3.421875" style="0" customWidth="1"/>
    <col min="6" max="6" width="21.00390625" style="0" customWidth="1"/>
  </cols>
  <sheetData>
    <row r="1" spans="1:6" ht="19.5">
      <c r="A1" s="16" t="s">
        <v>23</v>
      </c>
      <c r="B1" s="16"/>
      <c r="C1" s="16"/>
      <c r="D1" s="16"/>
      <c r="E1" s="16"/>
      <c r="F1" s="16"/>
    </row>
    <row r="3" spans="1:7" ht="16.5">
      <c r="A3" s="8" t="s">
        <v>24</v>
      </c>
      <c r="B3" s="8" t="s">
        <v>25</v>
      </c>
      <c r="C3" s="8" t="s">
        <v>26</v>
      </c>
      <c r="D3" s="8"/>
      <c r="E3" s="8" t="s">
        <v>24</v>
      </c>
      <c r="F3" s="8" t="s">
        <v>25</v>
      </c>
      <c r="G3" s="8" t="s">
        <v>26</v>
      </c>
    </row>
    <row r="4" spans="1:7" ht="15">
      <c r="A4" s="9">
        <v>2001</v>
      </c>
      <c r="B4" s="4"/>
      <c r="C4" s="4"/>
      <c r="D4" s="4"/>
      <c r="E4" s="10">
        <v>2001</v>
      </c>
      <c r="F4" s="4"/>
      <c r="G4" s="4"/>
    </row>
    <row r="5" spans="1:7" ht="15">
      <c r="A5" s="11">
        <v>36981</v>
      </c>
      <c r="B5" s="4" t="s">
        <v>48</v>
      </c>
      <c r="C5" s="4">
        <v>103</v>
      </c>
      <c r="D5" s="4"/>
      <c r="E5" s="11">
        <v>36981</v>
      </c>
      <c r="F5" s="4" t="s">
        <v>27</v>
      </c>
      <c r="G5" s="4">
        <v>1052</v>
      </c>
    </row>
    <row r="6" spans="1:7" ht="15">
      <c r="A6" s="11">
        <v>36981</v>
      </c>
      <c r="B6" s="4" t="s">
        <v>20</v>
      </c>
      <c r="C6" s="4">
        <v>462</v>
      </c>
      <c r="D6" s="4"/>
      <c r="E6" s="11">
        <v>36981</v>
      </c>
      <c r="F6" s="4" t="s">
        <v>9</v>
      </c>
      <c r="G6" s="4">
        <v>215</v>
      </c>
    </row>
    <row r="7" spans="1:7" ht="15">
      <c r="A7" s="11">
        <v>36981</v>
      </c>
      <c r="B7" s="13" t="s">
        <v>40</v>
      </c>
      <c r="C7" s="4">
        <v>540</v>
      </c>
      <c r="D7" s="4"/>
      <c r="E7" s="11">
        <v>36981</v>
      </c>
      <c r="F7" s="4" t="s">
        <v>12</v>
      </c>
      <c r="G7" s="4">
        <v>9</v>
      </c>
    </row>
    <row r="8" spans="1:7" ht="15">
      <c r="A8" s="11">
        <v>36981</v>
      </c>
      <c r="B8" s="13" t="s">
        <v>3</v>
      </c>
      <c r="C8" s="14">
        <v>171</v>
      </c>
      <c r="D8" s="4"/>
      <c r="E8" s="11"/>
      <c r="F8" s="4"/>
      <c r="G8" s="4"/>
    </row>
    <row r="9" spans="3:7" ht="13.5" thickBot="1">
      <c r="C9" s="3">
        <f>SUM(C5:C8)</f>
        <v>1276</v>
      </c>
      <c r="G9" s="3">
        <f>SUM(G5:G7)</f>
        <v>1276</v>
      </c>
    </row>
    <row r="10" ht="13.5" thickTop="1"/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DoveSoft Computing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JCOCRSuspense11</dc:title>
  <dc:subject/>
  <dc:creator>John Cox</dc:creator>
  <cp:keywords/>
  <dc:description/>
  <cp:lastModifiedBy>John</cp:lastModifiedBy>
  <dcterms:created xsi:type="dcterms:W3CDTF">2005-06-21T13:31:23Z</dcterms:created>
  <dcterms:modified xsi:type="dcterms:W3CDTF">2005-08-06T10:56:49Z</dcterms:modified>
  <cp:category/>
  <cp:version/>
  <cp:contentType/>
  <cp:contentStatus/>
</cp:coreProperties>
</file>